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4"/>
  </bookViews>
  <sheets>
    <sheet name="5.1." sheetId="1" r:id="rId1"/>
    <sheet name="5.2 (2)" sheetId="2" r:id="rId2"/>
    <sheet name="5.3. Показники " sheetId="3" r:id="rId3"/>
    <sheet name="5.4. Показники " sheetId="4" r:id="rId4"/>
    <sheet name="5.5. " sheetId="5" r:id="rId5"/>
  </sheets>
  <definedNames>
    <definedName name="_xlnm.Print_Area" localSheetId="2">'5.3. Показники '!$C$2:$Q$40</definedName>
    <definedName name="_xlnm.Print_Area" localSheetId="3">'5.4. Показники '!$C$2:$Q$35</definedName>
    <definedName name="_xlnm.Print_Area" localSheetId="4">'5.5. '!$B$2:$K$44</definedName>
  </definedNames>
  <calcPr fullCalcOnLoad="1" refMode="R1C1"/>
</workbook>
</file>

<file path=xl/sharedStrings.xml><?xml version="1.0" encoding="utf-8"?>
<sst xmlns="http://schemas.openxmlformats.org/spreadsheetml/2006/main" count="270" uniqueCount="159">
  <si>
    <t>(підпис)</t>
  </si>
  <si>
    <t>(ініціали та прізвище)</t>
  </si>
  <si>
    <t>загальний фонд</t>
  </si>
  <si>
    <t>спеціальний фонд</t>
  </si>
  <si>
    <t>разом</t>
  </si>
  <si>
    <t>(тис грн.)</t>
  </si>
  <si>
    <t>ОЦІНКА ЕФЕКТИВНОСТІ БЮДЖЕТНОЇ  ПРОГРАМИ</t>
  </si>
  <si>
    <t>Додаток</t>
  </si>
  <si>
    <t xml:space="preserve">До Методичних рекомендацій щодо здійснення оцінки ефективності бюджетних програм
</t>
  </si>
  <si>
    <t>1.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</si>
  <si>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</si>
  <si>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</si>
  <si>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</si>
  <si>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</si>
  <si>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>(найменування бюджетної програми)</t>
  </si>
  <si>
    <t>(КПКВК ДБ( МБ))</t>
  </si>
  <si>
    <t>4.</t>
  </si>
  <si>
    <t>Мета бюджетної програми:</t>
  </si>
  <si>
    <t xml:space="preserve">5. </t>
  </si>
  <si>
    <t>Оцінка ефективності бюджетної програми за критеріями:</t>
  </si>
  <si>
    <t>5.1.</t>
  </si>
  <si>
    <t>"Виконання бюджетної програми за напрямами використання бюджетних коштів"</t>
  </si>
  <si>
    <t>№ з/п</t>
  </si>
  <si>
    <t>Показники</t>
  </si>
  <si>
    <t>План з урахуванням змін</t>
  </si>
  <si>
    <t>Виконано</t>
  </si>
  <si>
    <t>Відхилення</t>
  </si>
  <si>
    <t>Видатки (надані кредити)</t>
  </si>
  <si>
    <t xml:space="preserve">в т.ч. </t>
  </si>
  <si>
    <t>1.1.</t>
  </si>
  <si>
    <t>1.2.</t>
  </si>
  <si>
    <t>Виконання бюджетної програми за джерелами надходжень спеціального фонду</t>
  </si>
  <si>
    <t>Залишок на початок року</t>
  </si>
  <si>
    <t>в т.ч.</t>
  </si>
  <si>
    <t>власних  надходжень</t>
  </si>
  <si>
    <t>інших надходжень</t>
  </si>
  <si>
    <t>Надходження</t>
  </si>
  <si>
    <t>надходження позик</t>
  </si>
  <si>
    <t>повернення кредитів</t>
  </si>
  <si>
    <t>інші надходження</t>
  </si>
  <si>
    <t>2.4.</t>
  </si>
  <si>
    <t>2.3.</t>
  </si>
  <si>
    <t>2.2.</t>
  </si>
  <si>
    <t>2.1.</t>
  </si>
  <si>
    <t>Залишок на кінець року</t>
  </si>
  <si>
    <t>інших  надходжень</t>
  </si>
  <si>
    <t>3.1.</t>
  </si>
  <si>
    <t>3.2.</t>
  </si>
  <si>
    <t>власні  надходження</t>
  </si>
  <si>
    <t/>
  </si>
  <si>
    <t>якості</t>
  </si>
  <si>
    <t>ефективності</t>
  </si>
  <si>
    <t>продукту</t>
  </si>
  <si>
    <t>2</t>
  </si>
  <si>
    <t>затрат</t>
  </si>
  <si>
    <t>1</t>
  </si>
  <si>
    <t>10</t>
  </si>
  <si>
    <t>9</t>
  </si>
  <si>
    <t>Усього</t>
  </si>
  <si>
    <t>Спеціальний фонд</t>
  </si>
  <si>
    <t>№
з/п</t>
  </si>
  <si>
    <t>5.3. "Виконання результативних показників бюджетної програми за напрямами використання бюджетних коштів":</t>
  </si>
  <si>
    <t>тис.грн</t>
  </si>
  <si>
    <t>Відхилень не має</t>
  </si>
  <si>
    <t>Пояснення щодо  розбіжностей між фактичними  та плановими результативними показниками</t>
  </si>
  <si>
    <t>Оцінка відповідності фактичних результативних показників проведеним видаткам за  напрямом використання бюджетних коштів, спрямованих на досягнення цих показників</t>
  </si>
  <si>
    <t>Напрям використання бюджетних коштів (1)</t>
  </si>
  <si>
    <t>(1)</t>
  </si>
  <si>
    <t>Зазначаються усі напрями використання бюджетних коштів, затверджені паспортом бджетної програми.</t>
  </si>
  <si>
    <t>Аналіз відхилень свідчить про те, що планові показники були виконані в повному обсязі, а поде куди і перевиконані.</t>
  </si>
  <si>
    <t>Бюджетні кошти використані за призначенням та спрямовані  на  досягнення  запланованих показників.</t>
  </si>
  <si>
    <t>5.4. "Виконання  показників бюджетної програми порівняно із показниками попереднього року":</t>
  </si>
  <si>
    <t>Затверджено  паспортом бюджетної програми</t>
  </si>
  <si>
    <t>Попередній рік</t>
  </si>
  <si>
    <t>Звітний рік</t>
  </si>
  <si>
    <t>Відхилення виконання (у відсотках)</t>
  </si>
  <si>
    <t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</t>
  </si>
  <si>
    <t>Код</t>
  </si>
  <si>
    <t>Загальний обсяг фінансування проекту (програми), всього</t>
  </si>
  <si>
    <t>План на звітний період з уразуванням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</si>
  <si>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</si>
  <si>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</si>
  <si>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</si>
  <si>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6=5-4</t>
  </si>
  <si>
    <t>8=3-7</t>
  </si>
  <si>
    <t>5.5. "Виконання  інвестиційних (проектів) програм":</t>
  </si>
  <si>
    <t>Надходження 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</si>
  <si>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</si>
  <si>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</si>
  <si>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</si>
  <si>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</si>
  <si>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</si>
  <si>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</si>
  <si>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</si>
  <si>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</si>
  <si>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</si>
  <si>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</si>
  <si>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 1)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</si>
  <si>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</si>
  <si>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Інвестиційний проект (програма 2)</t>
  </si>
  <si>
    <t>…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</si>
  <si>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</si>
  <si>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</si>
  <si>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5.6.</t>
  </si>
  <si>
    <t>"Наявність фінансових порушень за результатами контрольних заходів":</t>
  </si>
  <si>
    <t>5.7.</t>
  </si>
  <si>
    <t>"Стан фінансової дисціпліни":</t>
  </si>
  <si>
    <t>Узагальнений висновок щодо:</t>
  </si>
  <si>
    <t>актуальності бюджетної програми:</t>
  </si>
  <si>
    <t>ефективності  бюджетної програми:</t>
  </si>
  <si>
    <t>корисності  бюджетної програми:</t>
  </si>
  <si>
    <t>довгострокових наслідків бюджетної програми:</t>
  </si>
  <si>
    <t>(КФКВК)</t>
  </si>
  <si>
    <t xml:space="preserve">Напрям використання бюджетних коштів </t>
  </si>
  <si>
    <t>5.2.</t>
  </si>
  <si>
    <t>Пояснення причин наявності залишку надходжень спеціального фонду, в т.ч. власних надходжень бюджетних установ та інших надходжень, на початок року</t>
  </si>
  <si>
    <t>Пояснення причин наявності залишку надходжень спеціального фонду, в т.ч. власних надходжень бюджетних установ та інших надходжень, на кінець року</t>
  </si>
  <si>
    <t>Напрям спрямування коштів ( об`єкт) 1</t>
  </si>
  <si>
    <t>Напрям спрямування коштів ( об`єкт) 2</t>
  </si>
  <si>
    <t xml:space="preserve">Пояснення щодо збільшення (зменшення) обсягів проведених видатків (наданих кредитів)порівняно із  аналогічними показниками попереднього року                                                                                                                       </t>
  </si>
  <si>
    <t xml:space="preserve"> ( 0800000 )</t>
  </si>
  <si>
    <t xml:space="preserve"> ( 0810000 )</t>
  </si>
  <si>
    <t>(0813210)</t>
  </si>
  <si>
    <t>(1050)</t>
  </si>
  <si>
    <t xml:space="preserve"> Організація та проведення громадських робіті</t>
  </si>
  <si>
    <t xml:space="preserve"> Забезпечення організації та проведення громадських робіт</t>
  </si>
  <si>
    <t>Пояснення причин відхилення фактичних обсягів надходжень від планових  Відхилень не має</t>
  </si>
  <si>
    <t>Забезпечення організації та проведення громадських робіт</t>
  </si>
  <si>
    <t>Програма залишається актуальною для подальшої її реалізації. Дублювання заходів програми не здійснювалось в заходах інших програм.</t>
  </si>
  <si>
    <t>Здійснення управлінням наданих законодавством повноважень у сфері соціального захисту населення.</t>
  </si>
  <si>
    <t>Порушень по програмі за звітний період не виявлено.</t>
  </si>
  <si>
    <t>Департамент  соціальної політики Черкаської міської ради</t>
  </si>
  <si>
    <t>Cприяння зайнятості населення, зниження рівня безробіття</t>
  </si>
  <si>
    <t>Обсяг фінансування організації громадських робіт (тис.грн.)</t>
  </si>
  <si>
    <t>Кількість робітників, що виконують доручення (осіб)</t>
  </si>
  <si>
    <t>Потреба у робітниках, що залучаються на тимчасові робочі місця (осіб)</t>
  </si>
  <si>
    <t>Фактична чисельність відвідувачів з питань соціального захисту населення (в тому числі інформаційно-роз'яснювальна робота (осіб)</t>
  </si>
  <si>
    <t>Кількість тичасових робочих місць, що планується створити (од.)</t>
  </si>
  <si>
    <t>Фактична чисельність підготовлених довідок для субсидій та допомог (од)</t>
  </si>
  <si>
    <t>Фактчина кількість сформованих особових справ  (од)</t>
  </si>
  <si>
    <t>Середні витрати на утримання 1 тимчасового робочого місця  (тис.грн.)</t>
  </si>
  <si>
    <t>Середня чисельність відвідувачів на 1 працівника  (осіб)</t>
  </si>
  <si>
    <t>Середня кількість замовлених довідок 1 працівником  (од.)</t>
  </si>
  <si>
    <t>Середня кількість упорядкованих особових справ 1 працівником (од.)</t>
  </si>
  <si>
    <t>Відсоток створених робочих місць до розрахункової потреби</t>
  </si>
  <si>
    <t>Відсоток прийнятих відвідувачів з питань соціального захисту населення до загальної кількості відвідувачів</t>
  </si>
  <si>
    <t>Відсоток підготовлених довідок для призначення субсидій та допомог до потреби</t>
  </si>
  <si>
    <t>Відсоток забезпечення своєчасності упорядкованих особових справ вдо потреби</t>
  </si>
  <si>
    <t xml:space="preserve">Заступник директора департаменту- начальник управління бухгалтерського обліку та фінансування </t>
  </si>
  <si>
    <t>Ю. П. Кобелева</t>
  </si>
  <si>
    <t>Соціальний захист найбільш вразливих верств населення. Підтримка заходів щодо зайнятості населення.</t>
  </si>
  <si>
    <t>за 2019 рік</t>
  </si>
  <si>
    <t xml:space="preserve">Касові видатки по даній програмі за  2019 рік становлять 423,48294 тис. грн.  що скадає 98,8% від уточненого плану на 2019 рік та відповідають фактичній потребі. </t>
  </si>
  <si>
    <t xml:space="preserve">Кількість осіб залучених до виконання громдських робіт в середньому становила 18, через меншу кількість місяців та плинність кадрів. </t>
  </si>
  <si>
    <t xml:space="preserve">Пояснення щодо  розбіжностей між фактичними  та плановими результативними показниками   </t>
  </si>
  <si>
    <t>У звязку із зростанням розміру мінімальної заробітної плати,  сума коштів на фінансування зросла на 18,3% або на 65,499 тис.грн.</t>
  </si>
  <si>
    <t>Пояснення щодо  динаміки результативних показників за відповідним напрямом використання бюджетних коштів У звітному 2019 році зросла чисельність відвідувачів, що обслужена особами залученими до громадських робіт на 8,987% або на 4 700 осіб, в той же час показник фактичнопідготовлених довідок по субсидіях знизився на 50,82% або на 155,0 тисяч довідок у звязку з меншою кількістю перерахунків</t>
  </si>
  <si>
    <t>Станом на 01.01.2019 року та станом на 01.01.2020 року дебіторська та кредиторська заборгованості відсутні.</t>
  </si>
  <si>
    <t xml:space="preserve"> Бюджетні кошти використані за призначенням  та в повному обсязі. Касові видатки склали 98,8 % від затвердженого обсягу бюджетних коштів. Залучено фактично 18 осіб , як і  було заплановано.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</si>
</sst>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;;"/>
    <numFmt numFmtId="189" formatCode="#0.00"/>
    <numFmt numFmtId="190" formatCode="#0.000"/>
    <numFmt numFmtId="191" formatCode="#0.0000"/>
    <numFmt numFmtId="192" formatCode="#0.0"/>
    <numFmt numFmtId="193" formatCode="#0"/>
    <numFmt numFmtId="194" formatCode="0.0"/>
    <numFmt numFmtId="195" formatCode="0.000"/>
    <numFmt numFmtId="196" formatCode="0.0000"/>
    <numFmt numFmtId="197" formatCode="_(* #,##0.000_);_(* \(#,##0.000\);_(* &quot;-&quot;??_);_(@_)"/>
    <numFmt numFmtId="198" formatCode="_(* #,##0.0_);_(* \(#,##0.0\);_(* &quot;-&quot;??_);_(@_)"/>
    <numFmt numFmtId="199" formatCode="[$-FC19]d\ mmmm\ yyyy\ &quot;г.&quot;"/>
    <numFmt numFmtId="200" formatCode="0.000000000"/>
    <numFmt numFmtId="201" formatCode="0.0000000000"/>
    <numFmt numFmtId="202" formatCode="0.00000000"/>
    <numFmt numFmtId="203" formatCode="0.0000000"/>
    <numFmt numFmtId="204" formatCode="0.000000"/>
    <numFmt numFmtId="205" formatCode="0.00000"/>
  </numFmts>
  <fonts count="7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SansSerif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SansSerif"/>
      <family val="0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195" fontId="15" fillId="0" borderId="11" xfId="0" applyNumberFormat="1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189" fontId="18" fillId="0" borderId="15" xfId="0" applyNumberFormat="1" applyFont="1" applyBorder="1" applyAlignment="1" applyProtection="1">
      <alignment horizontal="right" vertical="top" wrapText="1"/>
      <protection/>
    </xf>
    <xf numFmtId="1" fontId="18" fillId="0" borderId="12" xfId="0" applyNumberFormat="1" applyFont="1" applyBorder="1" applyAlignment="1" applyProtection="1">
      <alignment horizontal="center" vertical="top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3" fontId="21" fillId="0" borderId="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49" fontId="0" fillId="0" borderId="0" xfId="0" applyNumberFormat="1" applyFont="1" applyAlignment="1">
      <alignment/>
    </xf>
    <xf numFmtId="0" fontId="27" fillId="0" borderId="0" xfId="0" applyFont="1" applyAlignment="1">
      <alignment/>
    </xf>
    <xf numFmtId="0" fontId="2" fillId="0" borderId="15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horizontal="left" vertical="top" wrapText="1"/>
      <protection/>
    </xf>
    <xf numFmtId="2" fontId="20" fillId="0" borderId="11" xfId="0" applyNumberFormat="1" applyFont="1" applyBorder="1" applyAlignment="1" applyProtection="1">
      <alignment horizontal="center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 vertical="center" wrapText="1"/>
      <protection/>
    </xf>
    <xf numFmtId="0" fontId="28" fillId="0" borderId="14" xfId="0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center" vertical="top" wrapText="1"/>
      <protection/>
    </xf>
    <xf numFmtId="0" fontId="23" fillId="0" borderId="20" xfId="0" applyFont="1" applyBorder="1" applyAlignment="1">
      <alignment horizontal="center" wrapText="1"/>
    </xf>
    <xf numFmtId="0" fontId="25" fillId="0" borderId="15" xfId="0" applyFont="1" applyBorder="1" applyAlignment="1" applyProtection="1">
      <alignment horizontal="center" vertical="top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right" vertical="top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center" vertical="top" wrapText="1"/>
      <protection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0" fillId="0" borderId="11" xfId="0" applyFont="1" applyBorder="1" applyAlignment="1" applyProtection="1">
      <alignment horizontal="left" vertical="top" wrapText="1"/>
      <protection/>
    </xf>
    <xf numFmtId="49" fontId="26" fillId="0" borderId="0" xfId="0" applyNumberFormat="1" applyFont="1" applyAlignment="1">
      <alignment/>
    </xf>
    <xf numFmtId="0" fontId="28" fillId="0" borderId="18" xfId="0" applyFont="1" applyBorder="1" applyAlignment="1" applyProtection="1">
      <alignment horizontal="center" vertical="center" wrapText="1"/>
      <protection/>
    </xf>
    <xf numFmtId="0" fontId="28" fillId="0" borderId="21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23" fillId="0" borderId="0" xfId="0" applyFont="1" applyAlignment="1">
      <alignment horizontal="right"/>
    </xf>
    <xf numFmtId="0" fontId="3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justify" vertical="center" wrapText="1"/>
      <protection/>
    </xf>
    <xf numFmtId="2" fontId="30" fillId="0" borderId="0" xfId="0" applyNumberFormat="1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right" vertical="top" wrapText="1"/>
      <protection/>
    </xf>
    <xf numFmtId="195" fontId="18" fillId="0" borderId="22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center" vertical="center" wrapText="1"/>
      <protection/>
    </xf>
    <xf numFmtId="1" fontId="20" fillId="0" borderId="23" xfId="0" applyNumberFormat="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189" fontId="18" fillId="0" borderId="11" xfId="0" applyNumberFormat="1" applyFont="1" applyBorder="1" applyAlignment="1" applyProtection="1">
      <alignment horizontal="right" vertical="top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52" applyFont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9" fillId="0" borderId="0" xfId="52" applyFont="1" applyBorder="1" applyAlignment="1" applyProtection="1">
      <alignment horizontal="right" vertical="top" wrapText="1"/>
      <protection/>
    </xf>
    <xf numFmtId="0" fontId="0" fillId="0" borderId="11" xfId="52" applyFont="1" applyBorder="1">
      <alignment/>
      <protection/>
    </xf>
    <xf numFmtId="0" fontId="0" fillId="0" borderId="11" xfId="52" applyBorder="1">
      <alignment/>
      <protection/>
    </xf>
    <xf numFmtId="16" fontId="0" fillId="0" borderId="11" xfId="52" applyNumberFormat="1" applyFont="1" applyBorder="1">
      <alignment/>
      <protection/>
    </xf>
    <xf numFmtId="0" fontId="0" fillId="0" borderId="11" xfId="52" applyBorder="1" applyAlignment="1">
      <alignment horizontal="right"/>
      <protection/>
    </xf>
    <xf numFmtId="0" fontId="30" fillId="0" borderId="11" xfId="0" applyFont="1" applyBorder="1" applyAlignment="1" applyProtection="1">
      <alignment horizontal="center" vertical="top" wrapText="1"/>
      <protection/>
    </xf>
    <xf numFmtId="0" fontId="34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195" fontId="18" fillId="0" borderId="11" xfId="0" applyNumberFormat="1" applyFont="1" applyBorder="1" applyAlignment="1" applyProtection="1">
      <alignment horizontal="center" vertical="center" wrapText="1"/>
      <protection/>
    </xf>
    <xf numFmtId="195" fontId="18" fillId="0" borderId="14" xfId="0" applyNumberFormat="1" applyFont="1" applyBorder="1" applyAlignment="1" applyProtection="1">
      <alignment horizontal="center" vertical="center" wrapText="1"/>
      <protection/>
    </xf>
    <xf numFmtId="195" fontId="18" fillId="0" borderId="17" xfId="0" applyNumberFormat="1" applyFont="1" applyBorder="1" applyAlignment="1" applyProtection="1">
      <alignment horizontal="center" vertical="center" wrapText="1"/>
      <protection/>
    </xf>
    <xf numFmtId="195" fontId="35" fillId="0" borderId="17" xfId="0" applyNumberFormat="1" applyFont="1" applyBorder="1" applyAlignment="1" applyProtection="1">
      <alignment horizontal="center" vertical="center" wrapText="1"/>
      <protection/>
    </xf>
    <xf numFmtId="195" fontId="18" fillId="0" borderId="11" xfId="0" applyNumberFormat="1" applyFont="1" applyFill="1" applyBorder="1" applyAlignment="1" applyProtection="1">
      <alignment horizontal="center" vertical="center" wrapText="1"/>
      <protection/>
    </xf>
    <xf numFmtId="49" fontId="29" fillId="0" borderId="24" xfId="0" applyNumberFormat="1" applyFont="1" applyBorder="1" applyAlignment="1" applyProtection="1">
      <alignment horizontal="center" vertical="center" wrapText="1"/>
      <protection/>
    </xf>
    <xf numFmtId="195" fontId="20" fillId="0" borderId="14" xfId="0" applyNumberFormat="1" applyFont="1" applyBorder="1" applyAlignment="1" applyProtection="1">
      <alignment horizontal="center" vertical="center" wrapText="1"/>
      <protection/>
    </xf>
    <xf numFmtId="195" fontId="23" fillId="0" borderId="20" xfId="0" applyNumberFormat="1" applyFont="1" applyBorder="1" applyAlignment="1">
      <alignment horizontal="center" wrapText="1"/>
    </xf>
    <xf numFmtId="195" fontId="25" fillId="0" borderId="11" xfId="0" applyNumberFormat="1" applyFont="1" applyBorder="1" applyAlignment="1" applyProtection="1">
      <alignment horizontal="center" vertical="top" wrapText="1"/>
      <protection/>
    </xf>
    <xf numFmtId="2" fontId="35" fillId="0" borderId="17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0" fillId="0" borderId="0" xfId="0" applyFont="1" applyAlignment="1">
      <alignment horizontal="left"/>
    </xf>
    <xf numFmtId="1" fontId="18" fillId="0" borderId="11" xfId="0" applyNumberFormat="1" applyFont="1" applyBorder="1" applyAlignment="1" applyProtection="1">
      <alignment horizontal="center" vertical="center" wrapText="1"/>
      <protection/>
    </xf>
    <xf numFmtId="1" fontId="18" fillId="0" borderId="25" xfId="0" applyNumberFormat="1" applyFont="1" applyBorder="1" applyAlignment="1" applyProtection="1">
      <alignment horizontal="right" vertical="center" wrapText="1"/>
      <protection/>
    </xf>
    <xf numFmtId="1" fontId="18" fillId="0" borderId="12" xfId="0" applyNumberFormat="1" applyFont="1" applyBorder="1" applyAlignment="1" applyProtection="1">
      <alignment horizontal="center" vertical="center" wrapText="1"/>
      <protection/>
    </xf>
    <xf numFmtId="1" fontId="18" fillId="0" borderId="11" xfId="0" applyNumberFormat="1" applyFont="1" applyFill="1" applyBorder="1" applyAlignment="1" applyProtection="1">
      <alignment horizontal="center" vertical="center" wrapText="1"/>
      <protection/>
    </xf>
    <xf numFmtId="1" fontId="18" fillId="0" borderId="11" xfId="0" applyNumberFormat="1" applyFont="1" applyBorder="1" applyAlignment="1" applyProtection="1">
      <alignment horizontal="right" vertical="center" wrapText="1"/>
      <protection/>
    </xf>
    <xf numFmtId="1" fontId="20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Border="1" applyAlignment="1" applyProtection="1">
      <alignment horizontal="right" vertical="center" wrapText="1"/>
      <protection/>
    </xf>
    <xf numFmtId="194" fontId="20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Fill="1" applyBorder="1" applyAlignment="1" applyProtection="1">
      <alignment horizontal="center" vertical="center" wrapText="1"/>
      <protection/>
    </xf>
    <xf numFmtId="1" fontId="18" fillId="0" borderId="15" xfId="0" applyNumberFormat="1" applyFont="1" applyBorder="1" applyAlignment="1" applyProtection="1">
      <alignment horizontal="center" vertical="top" wrapText="1"/>
      <protection/>
    </xf>
    <xf numFmtId="189" fontId="18" fillId="0" borderId="11" xfId="0" applyNumberFormat="1" applyFont="1" applyBorder="1" applyAlignment="1" applyProtection="1">
      <alignment horizontal="center" vertical="top" wrapText="1"/>
      <protection/>
    </xf>
    <xf numFmtId="1" fontId="18" fillId="0" borderId="11" xfId="0" applyNumberFormat="1" applyFont="1" applyBorder="1" applyAlignment="1" applyProtection="1">
      <alignment horizontal="center" vertical="top" wrapText="1"/>
      <protection/>
    </xf>
    <xf numFmtId="1" fontId="18" fillId="0" borderId="15" xfId="0" applyNumberFormat="1" applyFont="1" applyBorder="1" applyAlignment="1" applyProtection="1">
      <alignment horizontal="center" vertical="center" wrapText="1"/>
      <protection/>
    </xf>
    <xf numFmtId="1" fontId="18" fillId="0" borderId="17" xfId="0" applyNumberFormat="1" applyFont="1" applyBorder="1" applyAlignment="1" applyProtection="1">
      <alignment horizontal="center" vertical="center" wrapText="1"/>
      <protection/>
    </xf>
    <xf numFmtId="194" fontId="28" fillId="0" borderId="11" xfId="0" applyNumberFormat="1" applyFont="1" applyFill="1" applyBorder="1" applyAlignment="1" applyProtection="1">
      <alignment horizontal="center" vertical="center" wrapText="1"/>
      <protection/>
    </xf>
    <xf numFmtId="1" fontId="18" fillId="0" borderId="22" xfId="0" applyNumberFormat="1" applyFont="1" applyBorder="1" applyAlignment="1" applyProtection="1">
      <alignment horizontal="center" vertical="center" wrapText="1"/>
      <protection/>
    </xf>
    <xf numFmtId="1" fontId="20" fillId="0" borderId="14" xfId="0" applyNumberFormat="1" applyFont="1" applyBorder="1" applyAlignment="1" applyProtection="1">
      <alignment horizontal="center" vertical="center" wrapText="1"/>
      <protection/>
    </xf>
    <xf numFmtId="1" fontId="18" fillId="0" borderId="14" xfId="0" applyNumberFormat="1" applyFont="1" applyBorder="1" applyAlignment="1" applyProtection="1">
      <alignment horizontal="center" vertical="center" wrapText="1"/>
      <protection/>
    </xf>
    <xf numFmtId="1" fontId="18" fillId="0" borderId="20" xfId="0" applyNumberFormat="1" applyFont="1" applyBorder="1" applyAlignment="1" applyProtection="1">
      <alignment horizontal="center" vertical="center" wrapText="1"/>
      <protection/>
    </xf>
    <xf numFmtId="1" fontId="18" fillId="0" borderId="23" xfId="0" applyNumberFormat="1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/>
    </xf>
    <xf numFmtId="0" fontId="9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2" fontId="30" fillId="0" borderId="0" xfId="0" applyNumberFormat="1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>
      <alignment/>
    </xf>
    <xf numFmtId="49" fontId="29" fillId="0" borderId="24" xfId="0" applyNumberFormat="1" applyFont="1" applyBorder="1" applyAlignment="1" applyProtection="1">
      <alignment horizontal="center" vertical="center" wrapText="1"/>
      <protection/>
    </xf>
    <xf numFmtId="0" fontId="32" fillId="0" borderId="26" xfId="0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8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2" fontId="30" fillId="0" borderId="0" xfId="0" applyNumberFormat="1" applyFont="1" applyBorder="1" applyAlignment="1" applyProtection="1">
      <alignment horizontal="left" vertical="top" wrapText="1"/>
      <protection/>
    </xf>
    <xf numFmtId="2" fontId="30" fillId="0" borderId="0" xfId="0" applyNumberFormat="1" applyFont="1" applyBorder="1" applyAlignment="1" applyProtection="1">
      <alignment horizontal="left" vertical="center" wrapText="1"/>
      <protection/>
    </xf>
    <xf numFmtId="2" fontId="0" fillId="0" borderId="0" xfId="0" applyNumberFormat="1" applyFont="1" applyAlignment="1">
      <alignment horizontal="left"/>
    </xf>
    <xf numFmtId="0" fontId="23" fillId="0" borderId="26" xfId="52" applyFont="1" applyBorder="1" applyAlignment="1">
      <alignment/>
      <protection/>
    </xf>
    <xf numFmtId="0" fontId="23" fillId="0" borderId="27" xfId="52" applyFont="1" applyBorder="1" applyAlignment="1">
      <alignment/>
      <protection/>
    </xf>
    <xf numFmtId="0" fontId="23" fillId="0" borderId="28" xfId="52" applyFont="1" applyBorder="1" applyAlignment="1">
      <alignment/>
      <protection/>
    </xf>
    <xf numFmtId="0" fontId="23" fillId="0" borderId="26" xfId="52" applyFont="1" applyBorder="1" applyAlignment="1">
      <alignment wrapText="1"/>
      <protection/>
    </xf>
    <xf numFmtId="0" fontId="23" fillId="0" borderId="27" xfId="52" applyFont="1" applyBorder="1" applyAlignment="1">
      <alignment wrapText="1"/>
      <protection/>
    </xf>
    <xf numFmtId="0" fontId="23" fillId="0" borderId="28" xfId="52" applyFont="1" applyBorder="1" applyAlignment="1">
      <alignment wrapText="1"/>
      <protection/>
    </xf>
    <xf numFmtId="0" fontId="12" fillId="0" borderId="11" xfId="52" applyFont="1" applyBorder="1" applyAlignment="1" applyProtection="1">
      <alignment horizontal="center" vertical="top" wrapText="1"/>
      <protection/>
    </xf>
    <xf numFmtId="0" fontId="8" fillId="0" borderId="17" xfId="52" applyFont="1" applyBorder="1" applyAlignment="1" applyProtection="1">
      <alignment horizontal="center" vertical="center" wrapText="1"/>
      <protection/>
    </xf>
    <xf numFmtId="0" fontId="0" fillId="0" borderId="20" xfId="52" applyBorder="1" applyAlignment="1">
      <alignment horizontal="center" vertical="center" wrapText="1"/>
      <protection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>
      <alignment wrapText="1"/>
    </xf>
    <xf numFmtId="0" fontId="25" fillId="0" borderId="17" xfId="0" applyFont="1" applyBorder="1" applyAlignment="1" applyProtection="1">
      <alignment horizontal="left" vertical="top" wrapText="1"/>
      <protection/>
    </xf>
    <xf numFmtId="0" fontId="0" fillId="0" borderId="17" xfId="0" applyBorder="1" applyAlignment="1">
      <alignment wrapText="1"/>
    </xf>
    <xf numFmtId="0" fontId="36" fillId="33" borderId="11" xfId="0" applyFont="1" applyFill="1" applyBorder="1" applyAlignment="1">
      <alignment horizontal="left" vertical="center" wrapText="1"/>
    </xf>
    <xf numFmtId="0" fontId="33" fillId="0" borderId="27" xfId="0" applyFont="1" applyBorder="1" applyAlignment="1">
      <alignment horizontal="left"/>
    </xf>
    <xf numFmtId="0" fontId="33" fillId="0" borderId="28" xfId="0" applyFont="1" applyBorder="1" applyAlignment="1">
      <alignment horizontal="left"/>
    </xf>
    <xf numFmtId="0" fontId="11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13" xfId="0" applyFont="1" applyBorder="1" applyAlignment="1" applyProtection="1">
      <alignment horizontal="left" vertical="top" wrapText="1"/>
      <protection/>
    </xf>
    <xf numFmtId="0" fontId="20" fillId="0" borderId="29" xfId="0" applyFont="1" applyBorder="1" applyAlignment="1" applyProtection="1">
      <alignment horizontal="left" vertical="top" wrapText="1"/>
      <protection/>
    </xf>
    <xf numFmtId="0" fontId="20" fillId="0" borderId="25" xfId="0" applyFont="1" applyBorder="1" applyAlignment="1" applyProtection="1">
      <alignment horizontal="left" vertical="top" wrapText="1"/>
      <protection/>
    </xf>
    <xf numFmtId="0" fontId="20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/>
    </xf>
    <xf numFmtId="0" fontId="32" fillId="0" borderId="18" xfId="0" applyFont="1" applyBorder="1" applyAlignment="1" applyProtection="1">
      <alignment horizontal="left" vertical="top" wrapText="1"/>
      <protection/>
    </xf>
    <xf numFmtId="0" fontId="31" fillId="0" borderId="0" xfId="0" applyFont="1" applyAlignment="1">
      <alignment wrapText="1"/>
    </xf>
    <xf numFmtId="0" fontId="31" fillId="0" borderId="30" xfId="0" applyFont="1" applyBorder="1" applyAlignment="1">
      <alignment wrapText="1"/>
    </xf>
    <xf numFmtId="0" fontId="25" fillId="0" borderId="20" xfId="0" applyFont="1" applyBorder="1" applyAlignment="1" applyProtection="1">
      <alignment horizontal="left" vertical="top" wrapText="1"/>
      <protection/>
    </xf>
    <xf numFmtId="0" fontId="0" fillId="0" borderId="20" xfId="0" applyBorder="1" applyAlignment="1">
      <alignment/>
    </xf>
    <xf numFmtId="0" fontId="32" fillId="0" borderId="18" xfId="0" applyFont="1" applyBorder="1" applyAlignment="1" applyProtection="1">
      <alignment horizontal="left" vertical="center" wrapText="1"/>
      <protection/>
    </xf>
    <xf numFmtId="0" fontId="33" fillId="0" borderId="0" xfId="0" applyFont="1" applyAlignment="1">
      <alignment horizontal="left" wrapText="1"/>
    </xf>
    <xf numFmtId="0" fontId="33" fillId="0" borderId="30" xfId="0" applyFont="1" applyBorder="1" applyAlignment="1">
      <alignment horizontal="left" wrapText="1"/>
    </xf>
    <xf numFmtId="0" fontId="25" fillId="0" borderId="31" xfId="0" applyFont="1" applyBorder="1" applyAlignment="1" applyProtection="1">
      <alignment horizontal="left" vertical="top" wrapText="1"/>
      <protection/>
    </xf>
    <xf numFmtId="0" fontId="25" fillId="0" borderId="32" xfId="0" applyFont="1" applyBorder="1" applyAlignment="1" applyProtection="1">
      <alignment horizontal="left" vertical="top" wrapText="1"/>
      <protection/>
    </xf>
    <xf numFmtId="0" fontId="23" fillId="0" borderId="32" xfId="0" applyFont="1" applyBorder="1" applyAlignment="1">
      <alignment wrapText="1"/>
    </xf>
    <xf numFmtId="0" fontId="23" fillId="0" borderId="33" xfId="0" applyFont="1" applyBorder="1" applyAlignment="1">
      <alignment wrapText="1"/>
    </xf>
    <xf numFmtId="0" fontId="22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2" fontId="29" fillId="0" borderId="34" xfId="0" applyNumberFormat="1" applyFont="1" applyBorder="1" applyAlignment="1" applyProtection="1">
      <alignment horizontal="left" vertical="top" wrapText="1"/>
      <protection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20" fillId="0" borderId="16" xfId="0" applyFont="1" applyBorder="1" applyAlignment="1" applyProtection="1">
      <alignment horizontal="left" vertical="top" wrapText="1"/>
      <protection/>
    </xf>
    <xf numFmtId="0" fontId="20" fillId="0" borderId="37" xfId="0" applyFont="1" applyBorder="1" applyAlignment="1" applyProtection="1">
      <alignment horizontal="left" vertical="top" wrapText="1"/>
      <protection/>
    </xf>
    <xf numFmtId="0" fontId="20" fillId="0" borderId="38" xfId="0" applyFont="1" applyBorder="1" applyAlignment="1" applyProtection="1">
      <alignment horizontal="left" vertical="top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0" fillId="0" borderId="0" xfId="0" applyFont="1" applyBorder="1" applyAlignment="1" applyProtection="1">
      <alignment horizontal="left" vertical="center" wrapText="1"/>
      <protection/>
    </xf>
    <xf numFmtId="0" fontId="25" fillId="0" borderId="19" xfId="0" applyFont="1" applyBorder="1" applyAlignment="1" applyProtection="1">
      <alignment horizontal="left" vertical="top" wrapText="1"/>
      <protection/>
    </xf>
    <xf numFmtId="0" fontId="25" fillId="0" borderId="24" xfId="0" applyFont="1" applyBorder="1" applyAlignment="1" applyProtection="1">
      <alignment horizontal="left" vertical="top" wrapText="1"/>
      <protection/>
    </xf>
    <xf numFmtId="0" fontId="25" fillId="0" borderId="39" xfId="0" applyFont="1" applyBorder="1" applyAlignment="1" applyProtection="1">
      <alignment horizontal="left" vertical="top" wrapText="1"/>
      <protection/>
    </xf>
    <xf numFmtId="0" fontId="32" fillId="0" borderId="11" xfId="0" applyFont="1" applyBorder="1" applyAlignment="1" applyProtection="1">
      <alignment horizontal="left" vertical="center" wrapText="1"/>
      <protection/>
    </xf>
    <xf numFmtId="0" fontId="31" fillId="0" borderId="11" xfId="0" applyFont="1" applyBorder="1" applyAlignment="1">
      <alignment vertical="center" wrapText="1"/>
    </xf>
    <xf numFmtId="0" fontId="22" fillId="0" borderId="12" xfId="0" applyFont="1" applyBorder="1" applyAlignment="1" applyProtection="1">
      <alignment horizontal="center" vertical="center" wrapText="1"/>
      <protection/>
    </xf>
    <xf numFmtId="2" fontId="20" fillId="0" borderId="18" xfId="0" applyNumberFormat="1" applyFont="1" applyBorder="1" applyAlignment="1" applyProtection="1">
      <alignment horizontal="center" vertical="top" wrapText="1"/>
      <protection/>
    </xf>
    <xf numFmtId="0" fontId="23" fillId="0" borderId="0" xfId="0" applyFont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20" fillId="0" borderId="14" xfId="0" applyFont="1" applyBorder="1" applyAlignment="1" applyProtection="1">
      <alignment horizontal="left" vertical="top" wrapText="1"/>
      <protection/>
    </xf>
    <xf numFmtId="0" fontId="19" fillId="0" borderId="11" xfId="0" applyFont="1" applyBorder="1" applyAlignment="1" applyProtection="1">
      <alignment horizontal="left" vertical="top" wrapText="1"/>
      <protection/>
    </xf>
    <xf numFmtId="0" fontId="17" fillId="0" borderId="11" xfId="0" applyFont="1" applyBorder="1" applyAlignment="1">
      <alignment wrapText="1"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29" xfId="0" applyFont="1" applyBorder="1" applyAlignment="1" applyProtection="1">
      <alignment horizontal="center" vertical="top" wrapText="1"/>
      <protection/>
    </xf>
    <xf numFmtId="0" fontId="2" fillId="0" borderId="25" xfId="0" applyFont="1" applyBorder="1" applyAlignment="1" applyProtection="1">
      <alignment horizontal="center" vertical="top" wrapText="1"/>
      <protection/>
    </xf>
    <xf numFmtId="0" fontId="20" fillId="0" borderId="40" xfId="0" applyFont="1" applyBorder="1" applyAlignment="1" applyProtection="1">
      <alignment horizontal="left" vertical="top" wrapText="1"/>
      <protection/>
    </xf>
    <xf numFmtId="0" fontId="20" fillId="0" borderId="27" xfId="0" applyFont="1" applyBorder="1" applyAlignment="1" applyProtection="1">
      <alignment horizontal="left" vertical="top" wrapText="1"/>
      <protection/>
    </xf>
    <xf numFmtId="0" fontId="20" fillId="0" borderId="28" xfId="0" applyFont="1" applyBorder="1" applyAlignment="1" applyProtection="1">
      <alignment horizontal="left" vertical="top" wrapText="1"/>
      <protection/>
    </xf>
    <xf numFmtId="0" fontId="25" fillId="0" borderId="33" xfId="0" applyFont="1" applyBorder="1" applyAlignment="1" applyProtection="1">
      <alignment horizontal="left" vertical="top" wrapText="1"/>
      <protection/>
    </xf>
    <xf numFmtId="0" fontId="25" fillId="0" borderId="26" xfId="0" applyFont="1" applyBorder="1" applyAlignment="1" applyProtection="1">
      <alignment horizontal="left" vertical="top" wrapText="1"/>
      <protection/>
    </xf>
    <xf numFmtId="0" fontId="25" fillId="0" borderId="27" xfId="0" applyFont="1" applyBorder="1" applyAlignment="1" applyProtection="1">
      <alignment horizontal="left" vertical="top" wrapText="1"/>
      <protection/>
    </xf>
    <xf numFmtId="0" fontId="25" fillId="0" borderId="28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2" fontId="20" fillId="0" borderId="41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>
      <alignment horizontal="left" wrapText="1"/>
    </xf>
    <xf numFmtId="0" fontId="23" fillId="0" borderId="43" xfId="0" applyFont="1" applyBorder="1" applyAlignment="1">
      <alignment horizontal="left" wrapText="1"/>
    </xf>
    <xf numFmtId="2" fontId="29" fillId="0" borderId="44" xfId="0" applyNumberFormat="1" applyFont="1" applyBorder="1" applyAlignment="1" applyProtection="1">
      <alignment horizontal="left" vertical="top" wrapText="1"/>
      <protection/>
    </xf>
    <xf numFmtId="2" fontId="29" fillId="0" borderId="45" xfId="0" applyNumberFormat="1" applyFont="1" applyBorder="1" applyAlignment="1" applyProtection="1">
      <alignment horizontal="left" vertical="top" wrapText="1"/>
      <protection/>
    </xf>
    <xf numFmtId="2" fontId="29" fillId="0" borderId="46" xfId="0" applyNumberFormat="1" applyFont="1" applyBorder="1" applyAlignment="1" applyProtection="1">
      <alignment horizontal="left" vertical="top" wrapText="1"/>
      <protection/>
    </xf>
    <xf numFmtId="0" fontId="20" fillId="0" borderId="26" xfId="0" applyFont="1" applyBorder="1" applyAlignment="1" applyProtection="1">
      <alignment horizontal="left" vertical="center" wrapText="1"/>
      <protection/>
    </xf>
    <xf numFmtId="0" fontId="23" fillId="0" borderId="27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5" fillId="0" borderId="47" xfId="0" applyFont="1" applyBorder="1" applyAlignment="1" applyProtection="1">
      <alignment horizontal="left" vertical="top" wrapText="1"/>
      <protection/>
    </xf>
    <xf numFmtId="0" fontId="25" fillId="0" borderId="10" xfId="0" applyFont="1" applyBorder="1" applyAlignment="1" applyProtection="1">
      <alignment horizontal="left" vertical="top" wrapText="1"/>
      <protection/>
    </xf>
    <xf numFmtId="0" fontId="25" fillId="0" borderId="48" xfId="0" applyFont="1" applyBorder="1" applyAlignment="1" applyProtection="1">
      <alignment horizontal="left" vertical="top" wrapText="1"/>
      <protection/>
    </xf>
    <xf numFmtId="0" fontId="30" fillId="0" borderId="16" xfId="0" applyFont="1" applyBorder="1" applyAlignment="1" applyProtection="1">
      <alignment horizontal="center" vertical="center" wrapText="1"/>
      <protection/>
    </xf>
    <xf numFmtId="0" fontId="30" fillId="0" borderId="37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>
      <alignment/>
    </xf>
    <xf numFmtId="2" fontId="20" fillId="0" borderId="26" xfId="0" applyNumberFormat="1" applyFont="1" applyBorder="1" applyAlignment="1" applyProtection="1">
      <alignment horizontal="left" vertical="top" wrapText="1"/>
      <protection/>
    </xf>
    <xf numFmtId="2" fontId="20" fillId="0" borderId="27" xfId="0" applyNumberFormat="1" applyFont="1" applyBorder="1" applyAlignment="1" applyProtection="1">
      <alignment horizontal="left" vertical="top" wrapText="1"/>
      <protection/>
    </xf>
    <xf numFmtId="2" fontId="20" fillId="0" borderId="28" xfId="0" applyNumberFormat="1" applyFont="1" applyBorder="1" applyAlignment="1" applyProtection="1">
      <alignment horizontal="left" vertical="top" wrapText="1"/>
      <protection/>
    </xf>
    <xf numFmtId="0" fontId="20" fillId="0" borderId="27" xfId="0" applyFont="1" applyBorder="1" applyAlignment="1" applyProtection="1">
      <alignment horizontal="left" vertical="center" wrapText="1"/>
      <protection/>
    </xf>
    <xf numFmtId="0" fontId="20" fillId="0" borderId="28" xfId="0" applyFont="1" applyBorder="1" applyAlignment="1" applyProtection="1">
      <alignment horizontal="left" vertical="center" wrapText="1"/>
      <protection/>
    </xf>
    <xf numFmtId="0" fontId="30" fillId="0" borderId="24" xfId="0" applyFont="1" applyBorder="1" applyAlignment="1" applyProtection="1">
      <alignment horizontal="center" wrapText="1"/>
      <protection/>
    </xf>
    <xf numFmtId="0" fontId="11" fillId="0" borderId="37" xfId="0" applyFont="1" applyBorder="1" applyAlignment="1" applyProtection="1">
      <alignment horizontal="center" vertical="top" wrapText="1"/>
      <protection/>
    </xf>
    <xf numFmtId="0" fontId="23" fillId="0" borderId="11" xfId="0" applyFont="1" applyBorder="1" applyAlignment="1">
      <alignment horizontal="center" wrapText="1"/>
    </xf>
    <xf numFmtId="2" fontId="20" fillId="0" borderId="11" xfId="0" applyNumberFormat="1" applyFont="1" applyBorder="1" applyAlignment="1" applyProtection="1">
      <alignment horizontal="left" vertical="top" wrapText="1"/>
      <protection/>
    </xf>
    <xf numFmtId="0" fontId="23" fillId="0" borderId="11" xfId="0" applyFont="1" applyBorder="1" applyAlignment="1">
      <alignment wrapText="1"/>
    </xf>
    <xf numFmtId="0" fontId="18" fillId="0" borderId="12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top" wrapText="1"/>
      <protection/>
    </xf>
    <xf numFmtId="0" fontId="25" fillId="0" borderId="37" xfId="0" applyFont="1" applyBorder="1" applyAlignment="1" applyProtection="1">
      <alignment horizontal="center" vertical="top" wrapText="1"/>
      <protection/>
    </xf>
    <xf numFmtId="0" fontId="25" fillId="0" borderId="22" xfId="0" applyFont="1" applyBorder="1" applyAlignment="1" applyProtection="1">
      <alignment horizontal="center" vertical="top" wrapText="1"/>
      <protection/>
    </xf>
    <xf numFmtId="0" fontId="20" fillId="0" borderId="12" xfId="0" applyFont="1" applyBorder="1" applyAlignment="1" applyProtection="1">
      <alignment horizontal="left" vertical="top" wrapText="1"/>
      <protection/>
    </xf>
    <xf numFmtId="0" fontId="20" fillId="0" borderId="49" xfId="0" applyFont="1" applyBorder="1" applyAlignment="1" applyProtection="1">
      <alignment horizontal="left" vertical="top" wrapText="1"/>
      <protection/>
    </xf>
    <xf numFmtId="0" fontId="20" fillId="0" borderId="5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29" fillId="0" borderId="0" xfId="0" applyFont="1" applyBorder="1" applyAlignment="1" applyProtection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3"/>
  <sheetViews>
    <sheetView zoomScalePageLayoutView="0" workbookViewId="0" topLeftCell="B1">
      <selection activeCell="B23" sqref="A23:IV23"/>
    </sheetView>
  </sheetViews>
  <sheetFormatPr defaultColWidth="9.140625" defaultRowHeight="12.75"/>
  <cols>
    <col min="1" max="1" width="8.8515625" style="0" hidden="1" customWidth="1"/>
    <col min="2" max="2" width="9.28125" style="0" customWidth="1"/>
    <col min="3" max="3" width="19.7109375" style="0" customWidth="1"/>
    <col min="4" max="4" width="11.421875" style="0" customWidth="1"/>
    <col min="5" max="6" width="11.57421875" style="0" customWidth="1"/>
    <col min="7" max="7" width="14.57421875" style="0" customWidth="1"/>
    <col min="8" max="8" width="10.8515625" style="0" customWidth="1"/>
    <col min="9" max="9" width="12.421875" style="0" customWidth="1"/>
    <col min="10" max="10" width="9.8515625" style="0" customWidth="1"/>
    <col min="11" max="11" width="11.140625" style="0" customWidth="1"/>
    <col min="12" max="12" width="10.00390625" style="0" customWidth="1"/>
    <col min="13" max="13" width="0.2890625" style="0" customWidth="1"/>
    <col min="14" max="14" width="15.14062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J1" s="8"/>
      <c r="K1" s="8" t="s">
        <v>7</v>
      </c>
      <c r="O1" s="1"/>
    </row>
    <row r="2" spans="1:15" ht="42" customHeight="1">
      <c r="A2" s="1"/>
      <c r="B2" s="1"/>
      <c r="C2" s="1"/>
      <c r="D2" s="1"/>
      <c r="E2" s="1"/>
      <c r="F2" s="1"/>
      <c r="G2" s="1"/>
      <c r="H2" s="1"/>
      <c r="J2" s="9"/>
      <c r="K2" s="44" t="s">
        <v>8</v>
      </c>
      <c r="O2" s="1"/>
    </row>
    <row r="3" spans="1:15" ht="18" customHeight="1">
      <c r="A3" s="1"/>
      <c r="B3" s="144" t="s">
        <v>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6"/>
      <c r="N3" s="6"/>
      <c r="O3" s="1"/>
    </row>
    <row r="4" spans="1:15" ht="18" customHeight="1">
      <c r="A4" s="1"/>
      <c r="B4" s="146" t="s">
        <v>151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2"/>
      <c r="N4" s="1"/>
      <c r="O4" s="1"/>
    </row>
    <row r="5" spans="1:15" ht="15" customHeight="1">
      <c r="A5" s="1"/>
      <c r="B5" s="69"/>
      <c r="C5" s="67" t="s">
        <v>9</v>
      </c>
      <c r="D5" s="104" t="s">
        <v>120</v>
      </c>
      <c r="E5" s="11"/>
      <c r="F5" s="132" t="s">
        <v>131</v>
      </c>
      <c r="G5" s="133"/>
      <c r="H5" s="133"/>
      <c r="I5" s="133"/>
      <c r="J5" s="133"/>
      <c r="K5" s="133"/>
      <c r="L5" s="133"/>
      <c r="M5" s="67"/>
      <c r="N5" s="2"/>
      <c r="O5" s="1"/>
    </row>
    <row r="6" spans="1:15" ht="16.5" customHeight="1">
      <c r="A6" s="1"/>
      <c r="B6" s="69"/>
      <c r="C6" s="69"/>
      <c r="D6" s="70" t="s">
        <v>15</v>
      </c>
      <c r="E6" s="11"/>
      <c r="F6" s="134" t="s">
        <v>10</v>
      </c>
      <c r="G6" s="135"/>
      <c r="H6" s="135"/>
      <c r="I6" s="135"/>
      <c r="J6" s="135"/>
      <c r="K6" s="135"/>
      <c r="L6" s="135"/>
      <c r="M6" s="135"/>
      <c r="N6" s="1"/>
      <c r="O6" s="1"/>
    </row>
    <row r="7" spans="1:15" ht="18" customHeight="1">
      <c r="A7" s="1"/>
      <c r="B7" s="69"/>
      <c r="C7" s="67" t="s">
        <v>11</v>
      </c>
      <c r="D7" s="104" t="s">
        <v>121</v>
      </c>
      <c r="E7" s="11"/>
      <c r="F7" s="132" t="s">
        <v>131</v>
      </c>
      <c r="G7" s="133"/>
      <c r="H7" s="133"/>
      <c r="I7" s="133"/>
      <c r="J7" s="133"/>
      <c r="K7" s="133"/>
      <c r="L7" s="133"/>
      <c r="M7" s="67"/>
      <c r="N7" s="2"/>
      <c r="O7" s="1"/>
    </row>
    <row r="8" spans="1:15" ht="12" customHeight="1">
      <c r="A8" s="1"/>
      <c r="B8" s="69"/>
      <c r="C8" s="69"/>
      <c r="D8" s="70" t="s">
        <v>15</v>
      </c>
      <c r="E8" s="11"/>
      <c r="F8" s="134" t="s">
        <v>12</v>
      </c>
      <c r="G8" s="135"/>
      <c r="H8" s="135"/>
      <c r="I8" s="135"/>
      <c r="J8" s="135"/>
      <c r="K8" s="135"/>
      <c r="L8" s="135"/>
      <c r="M8" s="71"/>
      <c r="N8" s="1"/>
      <c r="O8" s="1"/>
    </row>
    <row r="9" spans="1:15" ht="12.75">
      <c r="A9" s="1"/>
      <c r="B9" s="69"/>
      <c r="C9" s="72" t="s">
        <v>13</v>
      </c>
      <c r="D9" s="138" t="s">
        <v>122</v>
      </c>
      <c r="E9" s="138" t="s">
        <v>123</v>
      </c>
      <c r="F9" s="136" t="s">
        <v>124</v>
      </c>
      <c r="G9" s="137"/>
      <c r="H9" s="137"/>
      <c r="I9" s="137"/>
      <c r="J9" s="137"/>
      <c r="K9" s="137"/>
      <c r="L9" s="137"/>
      <c r="M9" s="11"/>
      <c r="N9" s="1"/>
      <c r="O9" s="1"/>
    </row>
    <row r="10" spans="1:15" ht="18" customHeight="1">
      <c r="A10" s="1"/>
      <c r="B10" s="69"/>
      <c r="C10" s="69"/>
      <c r="D10" s="138"/>
      <c r="E10" s="138"/>
      <c r="F10" s="133"/>
      <c r="G10" s="133"/>
      <c r="H10" s="133"/>
      <c r="I10" s="133"/>
      <c r="J10" s="133"/>
      <c r="K10" s="133"/>
      <c r="L10" s="133"/>
      <c r="M10" s="11"/>
      <c r="N10" s="1"/>
      <c r="O10" s="1"/>
    </row>
    <row r="11" spans="1:15" ht="18" customHeight="1">
      <c r="A11" s="1"/>
      <c r="B11" s="69"/>
      <c r="C11" s="69"/>
      <c r="D11" s="70" t="s">
        <v>15</v>
      </c>
      <c r="E11" s="70" t="s">
        <v>112</v>
      </c>
      <c r="F11" s="134" t="s">
        <v>14</v>
      </c>
      <c r="G11" s="135"/>
      <c r="H11" s="135"/>
      <c r="I11" s="135"/>
      <c r="J11" s="135"/>
      <c r="K11" s="135"/>
      <c r="L11" s="135"/>
      <c r="M11" s="71"/>
      <c r="N11" s="1"/>
      <c r="O11" s="1"/>
    </row>
    <row r="12" spans="1:15" ht="18" customHeight="1">
      <c r="A12" s="1"/>
      <c r="B12" s="69"/>
      <c r="C12" s="69" t="s">
        <v>16</v>
      </c>
      <c r="D12" s="149" t="s">
        <v>17</v>
      </c>
      <c r="E12" s="150"/>
      <c r="F12" s="150"/>
      <c r="G12" s="150"/>
      <c r="H12" s="150"/>
      <c r="I12" s="150"/>
      <c r="J12" s="150"/>
      <c r="K12" s="150"/>
      <c r="L12" s="71"/>
      <c r="M12" s="71"/>
      <c r="N12" s="1"/>
      <c r="O12" s="1"/>
    </row>
    <row r="13" spans="1:110" ht="19.5" customHeight="1">
      <c r="A13" s="1"/>
      <c r="B13" s="71"/>
      <c r="C13" s="148" t="s">
        <v>125</v>
      </c>
      <c r="D13" s="148"/>
      <c r="E13" s="148"/>
      <c r="F13" s="148"/>
      <c r="G13" s="148"/>
      <c r="H13" s="148"/>
      <c r="I13" s="148"/>
      <c r="J13" s="148"/>
      <c r="K13" s="148"/>
      <c r="L13" s="148"/>
      <c r="M13" s="73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</row>
    <row r="14" spans="1:110" ht="27.75" customHeight="1">
      <c r="A14" s="1"/>
      <c r="B14" s="71"/>
      <c r="C14" s="73" t="s">
        <v>18</v>
      </c>
      <c r="D14" s="148" t="s">
        <v>19</v>
      </c>
      <c r="E14" s="148"/>
      <c r="F14" s="148"/>
      <c r="G14" s="148"/>
      <c r="H14" s="148"/>
      <c r="I14" s="148"/>
      <c r="J14" s="148"/>
      <c r="K14" s="148"/>
      <c r="L14" s="148"/>
      <c r="M14" s="148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</row>
    <row r="15" spans="1:15" ht="13.5" customHeight="1">
      <c r="A15" s="1"/>
      <c r="B15" s="69"/>
      <c r="C15" s="69" t="s">
        <v>20</v>
      </c>
      <c r="D15" s="11" t="s">
        <v>21</v>
      </c>
      <c r="E15" s="71"/>
      <c r="F15" s="71"/>
      <c r="G15" s="71"/>
      <c r="H15" s="71"/>
      <c r="I15" s="71"/>
      <c r="J15" s="71"/>
      <c r="K15" s="71"/>
      <c r="L15" s="71"/>
      <c r="M15" s="69"/>
      <c r="N15" s="1"/>
      <c r="O15" s="1"/>
    </row>
    <row r="16" spans="1:15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74" t="s">
        <v>5</v>
      </c>
      <c r="M16" s="1"/>
      <c r="N16" s="1"/>
      <c r="O16" s="1"/>
    </row>
    <row r="17" spans="1:15" ht="13.5" customHeight="1">
      <c r="A17" s="1"/>
      <c r="B17" s="143" t="s">
        <v>22</v>
      </c>
      <c r="C17" s="143" t="s">
        <v>23</v>
      </c>
      <c r="D17" s="142" t="s">
        <v>24</v>
      </c>
      <c r="E17" s="142"/>
      <c r="F17" s="142"/>
      <c r="G17" s="142" t="s">
        <v>25</v>
      </c>
      <c r="H17" s="142"/>
      <c r="I17" s="142"/>
      <c r="J17" s="142" t="s">
        <v>26</v>
      </c>
      <c r="K17" s="142"/>
      <c r="L17" s="142"/>
      <c r="M17" s="1"/>
      <c r="O17" s="1"/>
    </row>
    <row r="18" spans="1:15" ht="31.5" customHeight="1">
      <c r="A18" s="1"/>
      <c r="B18" s="143"/>
      <c r="C18" s="143"/>
      <c r="D18" s="5" t="s">
        <v>2</v>
      </c>
      <c r="E18" s="5" t="s">
        <v>3</v>
      </c>
      <c r="F18" s="5" t="s">
        <v>4</v>
      </c>
      <c r="G18" s="5" t="s">
        <v>2</v>
      </c>
      <c r="H18" s="5" t="s">
        <v>3</v>
      </c>
      <c r="I18" s="5" t="s">
        <v>4</v>
      </c>
      <c r="J18" s="5" t="s">
        <v>2</v>
      </c>
      <c r="K18" s="5" t="s">
        <v>3</v>
      </c>
      <c r="L18" s="5" t="s">
        <v>4</v>
      </c>
      <c r="O18" s="1"/>
    </row>
    <row r="19" spans="1:15" ht="13.5" customHeight="1">
      <c r="A19" s="1"/>
      <c r="B19" s="98">
        <v>1</v>
      </c>
      <c r="C19" s="98">
        <v>2</v>
      </c>
      <c r="D19" s="98">
        <v>3</v>
      </c>
      <c r="E19" s="98">
        <v>4</v>
      </c>
      <c r="F19" s="98">
        <v>5</v>
      </c>
      <c r="G19" s="98">
        <v>6</v>
      </c>
      <c r="H19" s="98">
        <v>7</v>
      </c>
      <c r="I19" s="98">
        <v>8</v>
      </c>
      <c r="J19" s="98">
        <v>9</v>
      </c>
      <c r="K19" s="98">
        <v>10</v>
      </c>
      <c r="L19" s="98">
        <v>11</v>
      </c>
      <c r="O19" s="1"/>
    </row>
    <row r="20" spans="1:15" ht="30" customHeight="1">
      <c r="A20" s="1"/>
      <c r="B20" s="12" t="s">
        <v>9</v>
      </c>
      <c r="C20" s="96" t="s">
        <v>27</v>
      </c>
      <c r="D20" s="15">
        <v>428.62169</v>
      </c>
      <c r="E20" s="15">
        <v>0</v>
      </c>
      <c r="F20" s="15">
        <f>SUM(D20:E20)</f>
        <v>428.62169</v>
      </c>
      <c r="G20" s="15">
        <f>G22</f>
        <v>423.48294</v>
      </c>
      <c r="H20" s="15">
        <v>0</v>
      </c>
      <c r="I20" s="15">
        <f>SUM(G20:H20)</f>
        <v>423.48294</v>
      </c>
      <c r="J20" s="15">
        <f>SUM(G20)-D20</f>
        <v>-5.138750000000016</v>
      </c>
      <c r="K20" s="15">
        <f>SUM(H20)-E20</f>
        <v>0</v>
      </c>
      <c r="L20" s="15">
        <f>SUM(J20:K20)</f>
        <v>-5.138750000000016</v>
      </c>
      <c r="O20" s="1"/>
    </row>
    <row r="21" spans="1:15" ht="18" customHeight="1">
      <c r="A21" s="1"/>
      <c r="B21" s="12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O21" s="1"/>
    </row>
    <row r="22" spans="1:15" ht="59.25" customHeight="1">
      <c r="A22" s="1"/>
      <c r="B22" s="14" t="s">
        <v>29</v>
      </c>
      <c r="C22" s="97" t="s">
        <v>132</v>
      </c>
      <c r="D22" s="15">
        <f>D20</f>
        <v>428.62169</v>
      </c>
      <c r="E22" s="15">
        <v>0</v>
      </c>
      <c r="F22" s="15">
        <f>SUM(D22:E22)</f>
        <v>428.62169</v>
      </c>
      <c r="G22" s="15">
        <v>423.48294</v>
      </c>
      <c r="H22" s="15">
        <v>0</v>
      </c>
      <c r="I22" s="15">
        <f>SUM(G22:H22)</f>
        <v>423.48294</v>
      </c>
      <c r="J22" s="15">
        <f>SUM(G22)-D22</f>
        <v>-5.138750000000016</v>
      </c>
      <c r="K22" s="15">
        <f>SUM(H22)-E22</f>
        <v>0</v>
      </c>
      <c r="L22" s="15">
        <f>SUM(J22:K22)</f>
        <v>-5.138750000000016</v>
      </c>
      <c r="O22" s="1"/>
    </row>
    <row r="23" spans="1:15" ht="24" customHeight="1">
      <c r="A23" s="1"/>
      <c r="B23" s="139" t="s">
        <v>63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1"/>
      <c r="O23" s="1"/>
    </row>
  </sheetData>
  <sheetProtection/>
  <mergeCells count="19">
    <mergeCell ref="B3:L3"/>
    <mergeCell ref="B4:L4"/>
    <mergeCell ref="B17:B18"/>
    <mergeCell ref="C13:L13"/>
    <mergeCell ref="E9:E10"/>
    <mergeCell ref="D12:K12"/>
    <mergeCell ref="D14:M14"/>
    <mergeCell ref="D17:F17"/>
    <mergeCell ref="F5:L5"/>
    <mergeCell ref="F6:M6"/>
    <mergeCell ref="F7:L7"/>
    <mergeCell ref="F8:L8"/>
    <mergeCell ref="F9:L10"/>
    <mergeCell ref="F11:L11"/>
    <mergeCell ref="D9:D10"/>
    <mergeCell ref="B23:L23"/>
    <mergeCell ref="J17:L17"/>
    <mergeCell ref="C17:C18"/>
    <mergeCell ref="G17:I17"/>
  </mergeCells>
  <printOptions/>
  <pageMargins left="0.2755905511811024" right="0.2755905511811024" top="0.2755905511811024" bottom="0.275590551181102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E25" sqref="A1:E25"/>
    </sheetView>
  </sheetViews>
  <sheetFormatPr defaultColWidth="9.140625" defaultRowHeight="12.75"/>
  <cols>
    <col min="1" max="1" width="9.140625" style="90" customWidth="1"/>
    <col min="2" max="2" width="28.57421875" style="90" customWidth="1"/>
    <col min="3" max="3" width="16.7109375" style="90" customWidth="1"/>
    <col min="4" max="4" width="15.421875" style="90" customWidth="1"/>
    <col min="5" max="5" width="16.7109375" style="90" customWidth="1"/>
    <col min="6" max="16384" width="9.140625" style="90" customWidth="1"/>
  </cols>
  <sheetData>
    <row r="2" spans="1:5" ht="12.75">
      <c r="A2" s="87" t="s">
        <v>114</v>
      </c>
      <c r="B2" s="88" t="s">
        <v>31</v>
      </c>
      <c r="C2" s="89"/>
      <c r="D2" s="89"/>
      <c r="E2" s="89"/>
    </row>
    <row r="4" ht="12.75">
      <c r="E4" s="91" t="s">
        <v>5</v>
      </c>
    </row>
    <row r="5" spans="1:5" ht="12.75" customHeight="1">
      <c r="A5" s="157" t="s">
        <v>22</v>
      </c>
      <c r="B5" s="157" t="s">
        <v>23</v>
      </c>
      <c r="C5" s="158" t="s">
        <v>24</v>
      </c>
      <c r="D5" s="158" t="s">
        <v>25</v>
      </c>
      <c r="E5" s="158" t="s">
        <v>26</v>
      </c>
    </row>
    <row r="6" spans="1:5" ht="12.75">
      <c r="A6" s="157"/>
      <c r="B6" s="157"/>
      <c r="C6" s="159"/>
      <c r="D6" s="159"/>
      <c r="E6" s="159"/>
    </row>
    <row r="7" spans="1:5" ht="12.75">
      <c r="A7" s="92" t="s">
        <v>9</v>
      </c>
      <c r="B7" s="92" t="s">
        <v>32</v>
      </c>
      <c r="C7" s="93">
        <v>0</v>
      </c>
      <c r="D7" s="93"/>
      <c r="E7" s="93"/>
    </row>
    <row r="8" spans="1:5" ht="12.75">
      <c r="A8" s="93"/>
      <c r="B8" s="92" t="s">
        <v>33</v>
      </c>
      <c r="C8" s="93"/>
      <c r="D8" s="93"/>
      <c r="E8" s="93"/>
    </row>
    <row r="9" spans="1:5" ht="12.75">
      <c r="A9" s="92" t="s">
        <v>29</v>
      </c>
      <c r="B9" s="92" t="s">
        <v>34</v>
      </c>
      <c r="C9" s="93">
        <v>0</v>
      </c>
      <c r="D9" s="93"/>
      <c r="E9" s="93"/>
    </row>
    <row r="10" spans="1:5" ht="12.75">
      <c r="A10" s="92" t="s">
        <v>30</v>
      </c>
      <c r="B10" s="92" t="s">
        <v>35</v>
      </c>
      <c r="C10" s="93">
        <f>'5.1.'!E22</f>
        <v>0</v>
      </c>
      <c r="D10" s="93">
        <f>'5.1.'!H22</f>
        <v>0</v>
      </c>
      <c r="E10" s="93">
        <f>D10-C10</f>
        <v>0</v>
      </c>
    </row>
    <row r="11" spans="1:5" ht="29.25" customHeight="1">
      <c r="A11" s="154" t="s">
        <v>115</v>
      </c>
      <c r="B11" s="155"/>
      <c r="C11" s="155"/>
      <c r="D11" s="155"/>
      <c r="E11" s="156"/>
    </row>
    <row r="12" spans="1:5" ht="12.75">
      <c r="A12" s="92" t="s">
        <v>11</v>
      </c>
      <c r="B12" s="92" t="s">
        <v>36</v>
      </c>
      <c r="C12" s="93">
        <f>C14</f>
        <v>0</v>
      </c>
      <c r="D12" s="93">
        <f>D14</f>
        <v>0</v>
      </c>
      <c r="E12" s="93">
        <f aca="true" t="shared" si="0" ref="E12:E17">SUM(D12)-C12</f>
        <v>0</v>
      </c>
    </row>
    <row r="13" spans="1:5" ht="12.75">
      <c r="A13" s="93"/>
      <c r="B13" s="92" t="s">
        <v>33</v>
      </c>
      <c r="C13" s="93"/>
      <c r="D13" s="93"/>
      <c r="E13" s="93">
        <f t="shared" si="0"/>
        <v>0</v>
      </c>
    </row>
    <row r="14" spans="1:5" ht="12.75">
      <c r="A14" s="94" t="s">
        <v>43</v>
      </c>
      <c r="B14" s="92" t="s">
        <v>48</v>
      </c>
      <c r="C14" s="93">
        <v>0</v>
      </c>
      <c r="D14" s="93">
        <v>0</v>
      </c>
      <c r="E14" s="93">
        <f t="shared" si="0"/>
        <v>0</v>
      </c>
    </row>
    <row r="15" spans="1:5" ht="12.75">
      <c r="A15" s="94" t="s">
        <v>42</v>
      </c>
      <c r="B15" s="92" t="s">
        <v>37</v>
      </c>
      <c r="C15" s="93">
        <v>0</v>
      </c>
      <c r="D15" s="93">
        <v>0</v>
      </c>
      <c r="E15" s="93">
        <f t="shared" si="0"/>
        <v>0</v>
      </c>
    </row>
    <row r="16" spans="1:5" ht="12.75">
      <c r="A16" s="94" t="s">
        <v>41</v>
      </c>
      <c r="B16" s="92" t="s">
        <v>38</v>
      </c>
      <c r="C16" s="93">
        <v>0</v>
      </c>
      <c r="D16" s="93">
        <v>0</v>
      </c>
      <c r="E16" s="93">
        <f t="shared" si="0"/>
        <v>0</v>
      </c>
    </row>
    <row r="17" spans="1:5" ht="12.75">
      <c r="A17" s="92" t="s">
        <v>40</v>
      </c>
      <c r="B17" s="92" t="s">
        <v>39</v>
      </c>
      <c r="C17" s="93">
        <v>0</v>
      </c>
      <c r="D17" s="93">
        <v>0</v>
      </c>
      <c r="E17" s="93">
        <f t="shared" si="0"/>
        <v>0</v>
      </c>
    </row>
    <row r="18" spans="1:5" ht="24.75" customHeight="1">
      <c r="A18" s="151" t="s">
        <v>126</v>
      </c>
      <c r="B18" s="152"/>
      <c r="C18" s="152"/>
      <c r="D18" s="152"/>
      <c r="E18" s="153"/>
    </row>
    <row r="19" spans="1:5" ht="12.75">
      <c r="A19" s="92" t="s">
        <v>13</v>
      </c>
      <c r="B19" s="92" t="s">
        <v>44</v>
      </c>
      <c r="C19" s="93">
        <v>0</v>
      </c>
      <c r="D19" s="93"/>
      <c r="E19" s="93"/>
    </row>
    <row r="20" spans="1:5" ht="12.75">
      <c r="A20" s="93"/>
      <c r="B20" s="92" t="s">
        <v>33</v>
      </c>
      <c r="C20" s="93"/>
      <c r="D20" s="93"/>
      <c r="E20" s="93"/>
    </row>
    <row r="21" spans="1:5" ht="12.75">
      <c r="A21" s="94" t="s">
        <v>46</v>
      </c>
      <c r="B21" s="92" t="s">
        <v>34</v>
      </c>
      <c r="C21" s="95">
        <v>0</v>
      </c>
      <c r="D21" s="93"/>
      <c r="E21" s="93"/>
    </row>
    <row r="22" spans="1:5" ht="12.75">
      <c r="A22" s="92" t="s">
        <v>47</v>
      </c>
      <c r="B22" s="92" t="s">
        <v>45</v>
      </c>
      <c r="C22" s="93">
        <v>0</v>
      </c>
      <c r="D22" s="93"/>
      <c r="E22" s="93"/>
    </row>
    <row r="23" spans="1:5" ht="27.75" customHeight="1">
      <c r="A23" s="154" t="s">
        <v>116</v>
      </c>
      <c r="B23" s="155"/>
      <c r="C23" s="155"/>
      <c r="D23" s="155"/>
      <c r="E23" s="156"/>
    </row>
  </sheetData>
  <sheetProtection/>
  <mergeCells count="8">
    <mergeCell ref="A18:E18"/>
    <mergeCell ref="A23:E23"/>
    <mergeCell ref="A5:A6"/>
    <mergeCell ref="B5:B6"/>
    <mergeCell ref="C5:C6"/>
    <mergeCell ref="D5:D6"/>
    <mergeCell ref="E5:E6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="82" zoomScaleNormal="82" zoomScalePageLayoutView="0" workbookViewId="0" topLeftCell="B1">
      <selection activeCell="D39" sqref="C1:Q39"/>
    </sheetView>
  </sheetViews>
  <sheetFormatPr defaultColWidth="9.140625" defaultRowHeight="12.75"/>
  <cols>
    <col min="1" max="1" width="8.8515625" style="0" hidden="1" customWidth="1"/>
    <col min="2" max="2" width="8.8515625" style="0" customWidth="1"/>
    <col min="3" max="3" width="5.8515625" style="0" customWidth="1"/>
    <col min="4" max="5" width="10.7109375" style="0" customWidth="1"/>
    <col min="6" max="6" width="55.421875" style="0" customWidth="1"/>
    <col min="7" max="7" width="12.8515625" style="0" customWidth="1"/>
    <col min="8" max="8" width="10.7109375" style="0" customWidth="1"/>
    <col min="9" max="9" width="11.00390625" style="0" customWidth="1"/>
    <col min="10" max="10" width="11.140625" style="0" customWidth="1"/>
    <col min="11" max="12" width="8.8515625" style="0" hidden="1" customWidth="1"/>
    <col min="13" max="13" width="10.7109375" style="0" customWidth="1"/>
    <col min="14" max="14" width="11.421875" style="0" customWidth="1"/>
    <col min="15" max="15" width="12.421875" style="0" customWidth="1"/>
    <col min="16" max="16" width="11.8515625" style="0" customWidth="1"/>
    <col min="17" max="17" width="12.421875" style="0" customWidth="1"/>
  </cols>
  <sheetData>
    <row r="1" spans="1:11" ht="13.5" customHeight="1">
      <c r="A1" s="1"/>
      <c r="B1" s="1"/>
      <c r="C1" s="37"/>
      <c r="D1" s="37"/>
      <c r="E1" s="37"/>
      <c r="F1" s="37"/>
      <c r="G1" s="36"/>
      <c r="H1" s="36"/>
      <c r="I1" s="36"/>
      <c r="J1" s="36"/>
      <c r="K1" s="1"/>
    </row>
    <row r="2" spans="1:14" ht="13.5" customHeight="1">
      <c r="A2" s="1"/>
      <c r="B2" s="1"/>
      <c r="C2" s="200" t="s">
        <v>61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7" ht="17.25" customHeight="1">
      <c r="A3" s="1"/>
      <c r="B3" s="1"/>
      <c r="K3" s="1"/>
      <c r="Q3" s="58" t="s">
        <v>62</v>
      </c>
    </row>
    <row r="4" spans="1:19" ht="25.5" customHeight="1">
      <c r="A4" s="1"/>
      <c r="B4" s="1"/>
      <c r="C4" s="35" t="s">
        <v>60</v>
      </c>
      <c r="D4" s="206" t="s">
        <v>23</v>
      </c>
      <c r="E4" s="206"/>
      <c r="F4" s="206"/>
      <c r="G4" s="197" t="s">
        <v>72</v>
      </c>
      <c r="H4" s="198"/>
      <c r="I4" s="199"/>
      <c r="J4" s="189" t="s">
        <v>25</v>
      </c>
      <c r="K4" s="190"/>
      <c r="L4" s="190"/>
      <c r="M4" s="190"/>
      <c r="N4" s="190"/>
      <c r="O4" s="189" t="s">
        <v>26</v>
      </c>
      <c r="P4" s="190"/>
      <c r="Q4" s="190"/>
      <c r="R4" s="43"/>
      <c r="S4" s="43"/>
    </row>
    <row r="5" spans="1:17" ht="25.5" customHeight="1">
      <c r="A5" s="1"/>
      <c r="B5" s="1"/>
      <c r="C5" s="35"/>
      <c r="D5" s="206"/>
      <c r="E5" s="206"/>
      <c r="F5" s="206"/>
      <c r="G5" s="34" t="s">
        <v>2</v>
      </c>
      <c r="H5" s="34" t="s">
        <v>59</v>
      </c>
      <c r="I5" s="34" t="s">
        <v>4</v>
      </c>
      <c r="J5" s="33" t="s">
        <v>2</v>
      </c>
      <c r="K5" s="33" t="s">
        <v>59</v>
      </c>
      <c r="L5" s="33" t="s">
        <v>58</v>
      </c>
      <c r="M5" s="33" t="s">
        <v>3</v>
      </c>
      <c r="N5" s="33" t="s">
        <v>4</v>
      </c>
      <c r="O5" s="32" t="s">
        <v>2</v>
      </c>
      <c r="P5" s="32" t="s">
        <v>59</v>
      </c>
      <c r="Q5" s="31" t="s">
        <v>4</v>
      </c>
    </row>
    <row r="6" spans="3:17" ht="13.5" customHeight="1">
      <c r="C6" s="30" t="s">
        <v>55</v>
      </c>
      <c r="D6" s="213">
        <v>2</v>
      </c>
      <c r="E6" s="214"/>
      <c r="F6" s="215"/>
      <c r="G6" s="29">
        <v>3</v>
      </c>
      <c r="H6" s="29">
        <v>4</v>
      </c>
      <c r="I6" s="29">
        <v>5</v>
      </c>
      <c r="J6" s="29">
        <v>6</v>
      </c>
      <c r="K6" s="29" t="s">
        <v>57</v>
      </c>
      <c r="L6" s="29" t="s">
        <v>56</v>
      </c>
      <c r="M6" s="29">
        <v>7</v>
      </c>
      <c r="N6" s="29">
        <v>8</v>
      </c>
      <c r="O6" s="27">
        <v>9</v>
      </c>
      <c r="P6" s="27">
        <v>10</v>
      </c>
      <c r="Q6" s="27">
        <v>11</v>
      </c>
    </row>
    <row r="7" spans="3:17" ht="13.5" customHeight="1" thickBot="1">
      <c r="C7" s="207" t="s">
        <v>66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9"/>
    </row>
    <row r="8" spans="3:17" ht="27" customHeight="1" thickBot="1">
      <c r="C8" s="191" t="s">
        <v>127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3"/>
    </row>
    <row r="9" spans="1:17" ht="13.5" customHeight="1">
      <c r="A9" s="1"/>
      <c r="B9" s="1"/>
      <c r="C9" s="41" t="s">
        <v>55</v>
      </c>
      <c r="D9" s="201" t="s">
        <v>54</v>
      </c>
      <c r="E9" s="202"/>
      <c r="F9" s="203"/>
      <c r="G9" s="62"/>
      <c r="H9" s="63"/>
      <c r="I9" s="64" t="s">
        <v>49</v>
      </c>
      <c r="J9" s="24"/>
      <c r="K9" s="24"/>
      <c r="L9" s="24"/>
      <c r="M9" s="24"/>
      <c r="N9" s="24"/>
      <c r="O9" s="65"/>
      <c r="P9" s="65"/>
      <c r="Q9" s="65"/>
    </row>
    <row r="10" spans="1:17" ht="25.5" customHeight="1">
      <c r="A10" s="1"/>
      <c r="B10" s="1"/>
      <c r="C10" s="20" t="s">
        <v>49</v>
      </c>
      <c r="D10" s="210" t="s">
        <v>133</v>
      </c>
      <c r="E10" s="210"/>
      <c r="F10" s="210"/>
      <c r="G10" s="101">
        <f>'5.1.'!D20</f>
        <v>428.62169</v>
      </c>
      <c r="H10" s="101"/>
      <c r="I10" s="75">
        <f>SUM(G10:H10)</f>
        <v>428.62169</v>
      </c>
      <c r="J10" s="101">
        <f>'5.1.'!G20</f>
        <v>423.48294</v>
      </c>
      <c r="K10" s="23"/>
      <c r="L10" s="23"/>
      <c r="M10" s="105"/>
      <c r="N10" s="100">
        <f>SUM(J10:M10)</f>
        <v>423.48294</v>
      </c>
      <c r="O10" s="105">
        <f>J10-G10</f>
        <v>-5.138750000000016</v>
      </c>
      <c r="P10" s="105">
        <f>O10</f>
        <v>-5.138750000000016</v>
      </c>
      <c r="Q10" s="105">
        <f>SUM(O10:P10)</f>
        <v>-10.277500000000032</v>
      </c>
    </row>
    <row r="11" spans="1:17" ht="25.5" customHeight="1">
      <c r="A11" s="1"/>
      <c r="B11" s="1"/>
      <c r="C11" s="20" t="s">
        <v>49</v>
      </c>
      <c r="D11" s="194" t="s">
        <v>134</v>
      </c>
      <c r="E11" s="195"/>
      <c r="F11" s="196"/>
      <c r="G11" s="125">
        <v>18</v>
      </c>
      <c r="H11" s="125"/>
      <c r="I11" s="127">
        <f>G11</f>
        <v>18</v>
      </c>
      <c r="J11" s="125">
        <v>18</v>
      </c>
      <c r="K11" s="128"/>
      <c r="L11" s="128"/>
      <c r="M11" s="128"/>
      <c r="N11" s="129">
        <f>J11</f>
        <v>18</v>
      </c>
      <c r="O11" s="128">
        <f>J11-G11</f>
        <v>0</v>
      </c>
      <c r="P11" s="128">
        <v>0</v>
      </c>
      <c r="Q11" s="128">
        <f>SUM(O11:P11)</f>
        <v>0</v>
      </c>
    </row>
    <row r="12" spans="1:17" ht="25.5" customHeight="1">
      <c r="A12" s="1"/>
      <c r="B12" s="1"/>
      <c r="C12" s="22"/>
      <c r="D12" s="194" t="s">
        <v>135</v>
      </c>
      <c r="E12" s="195"/>
      <c r="F12" s="196"/>
      <c r="G12" s="125">
        <v>18</v>
      </c>
      <c r="H12" s="125"/>
      <c r="I12" s="127">
        <v>18</v>
      </c>
      <c r="J12" s="125">
        <v>18</v>
      </c>
      <c r="K12" s="128"/>
      <c r="L12" s="128"/>
      <c r="M12" s="128"/>
      <c r="N12" s="129">
        <v>18</v>
      </c>
      <c r="O12" s="128">
        <f>J12-G12</f>
        <v>0</v>
      </c>
      <c r="P12" s="128">
        <v>0</v>
      </c>
      <c r="Q12" s="128">
        <f>SUM(O12:P12)</f>
        <v>0</v>
      </c>
    </row>
    <row r="13" spans="1:17" ht="13.5" customHeight="1">
      <c r="A13" s="1"/>
      <c r="B13" s="1"/>
      <c r="C13" s="22"/>
      <c r="D13" s="211" t="s">
        <v>64</v>
      </c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</row>
    <row r="14" spans="1:17" ht="13.5" customHeight="1">
      <c r="A14" s="1"/>
      <c r="B14" s="1"/>
      <c r="C14" s="177" t="s">
        <v>152</v>
      </c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9"/>
    </row>
    <row r="15" spans="1:17" ht="13.5" customHeight="1">
      <c r="A15" s="1"/>
      <c r="B15" s="1"/>
      <c r="C15" s="21" t="s">
        <v>53</v>
      </c>
      <c r="D15" s="185" t="s">
        <v>52</v>
      </c>
      <c r="E15" s="186"/>
      <c r="F15" s="186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8"/>
    </row>
    <row r="16" spans="1:17" ht="30" customHeight="1">
      <c r="A16" s="1"/>
      <c r="B16" s="1"/>
      <c r="C16" s="20" t="s">
        <v>49</v>
      </c>
      <c r="D16" s="172" t="s">
        <v>137</v>
      </c>
      <c r="E16" s="173"/>
      <c r="F16" s="174"/>
      <c r="G16" s="111">
        <v>18</v>
      </c>
      <c r="H16" s="111"/>
      <c r="I16" s="112">
        <f>G16</f>
        <v>18</v>
      </c>
      <c r="J16" s="111">
        <v>18</v>
      </c>
      <c r="K16" s="25"/>
      <c r="L16" s="25"/>
      <c r="M16" s="113"/>
      <c r="N16" s="113">
        <f>J16</f>
        <v>18</v>
      </c>
      <c r="O16" s="114">
        <f>SUM(J16-G16)</f>
        <v>0</v>
      </c>
      <c r="P16" s="114">
        <f>SUM(M16-H16)</f>
        <v>0</v>
      </c>
      <c r="Q16" s="114">
        <f>SUM(O16:P16)</f>
        <v>0</v>
      </c>
    </row>
    <row r="17" spans="1:17" ht="27.75" customHeight="1">
      <c r="A17" s="1"/>
      <c r="B17" s="1"/>
      <c r="C17" s="20" t="s">
        <v>49</v>
      </c>
      <c r="D17" s="172" t="s">
        <v>136</v>
      </c>
      <c r="E17" s="173"/>
      <c r="F17" s="174"/>
      <c r="G17" s="111">
        <v>57000</v>
      </c>
      <c r="H17" s="111"/>
      <c r="I17" s="112">
        <f>SUM(G17:H17)</f>
        <v>57000</v>
      </c>
      <c r="J17" s="111">
        <v>57000</v>
      </c>
      <c r="K17" s="25"/>
      <c r="L17" s="25"/>
      <c r="M17" s="113"/>
      <c r="N17" s="113">
        <f>J17</f>
        <v>57000</v>
      </c>
      <c r="O17" s="114">
        <f>SUM(J17-G17)</f>
        <v>0</v>
      </c>
      <c r="P17" s="114">
        <f>SUM(M17-H17)</f>
        <v>0</v>
      </c>
      <c r="Q17" s="114">
        <f>SUM(O17:P17)</f>
        <v>0</v>
      </c>
    </row>
    <row r="18" spans="1:17" ht="13.5" customHeight="1">
      <c r="A18" s="1"/>
      <c r="B18" s="1"/>
      <c r="C18" s="20" t="s">
        <v>49</v>
      </c>
      <c r="D18" s="172" t="s">
        <v>138</v>
      </c>
      <c r="E18" s="173"/>
      <c r="F18" s="174"/>
      <c r="G18" s="111">
        <v>150000</v>
      </c>
      <c r="H18" s="111"/>
      <c r="I18" s="112">
        <f>SUM(G18:H18)</f>
        <v>150000</v>
      </c>
      <c r="J18" s="111">
        <v>150000</v>
      </c>
      <c r="K18" s="25"/>
      <c r="L18" s="25"/>
      <c r="M18" s="113"/>
      <c r="N18" s="113">
        <f>J18</f>
        <v>150000</v>
      </c>
      <c r="O18" s="114">
        <f>SUM(J18-G18)</f>
        <v>0</v>
      </c>
      <c r="P18" s="114">
        <f>SUM(M18-H18)</f>
        <v>0</v>
      </c>
      <c r="Q18" s="114">
        <f>SUM(O18:P18)</f>
        <v>0</v>
      </c>
    </row>
    <row r="19" spans="1:17" ht="27.75" customHeight="1">
      <c r="A19" s="1"/>
      <c r="B19" s="1"/>
      <c r="C19" s="20" t="s">
        <v>49</v>
      </c>
      <c r="D19" s="172" t="s">
        <v>139</v>
      </c>
      <c r="E19" s="173"/>
      <c r="F19" s="174"/>
      <c r="G19" s="111">
        <v>57000</v>
      </c>
      <c r="H19" s="111"/>
      <c r="I19" s="112">
        <f>SUM(G19:H19)</f>
        <v>57000</v>
      </c>
      <c r="J19" s="111">
        <v>57000</v>
      </c>
      <c r="K19" s="25"/>
      <c r="L19" s="25"/>
      <c r="M19" s="113"/>
      <c r="N19" s="113">
        <f>J19</f>
        <v>57000</v>
      </c>
      <c r="O19" s="114">
        <f>SUM(J19-G19)</f>
        <v>0</v>
      </c>
      <c r="P19" s="114">
        <f>SUM(M19-H19)</f>
        <v>0</v>
      </c>
      <c r="Q19" s="114">
        <f>SUM(O19:P19)</f>
        <v>0</v>
      </c>
    </row>
    <row r="20" spans="1:17" ht="45.75" customHeight="1">
      <c r="A20" s="1"/>
      <c r="B20" s="1"/>
      <c r="C20" s="182" t="s">
        <v>153</v>
      </c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4"/>
    </row>
    <row r="21" spans="1:17" ht="20.25" customHeight="1">
      <c r="A21" s="1"/>
      <c r="B21" s="1"/>
      <c r="C21" s="77">
        <v>3</v>
      </c>
      <c r="D21" s="164" t="s">
        <v>51</v>
      </c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</row>
    <row r="22" spans="1:17" ht="20.25" customHeight="1">
      <c r="A22" s="1"/>
      <c r="B22" s="1"/>
      <c r="C22" s="5"/>
      <c r="D22" s="175" t="s">
        <v>140</v>
      </c>
      <c r="E22" s="176"/>
      <c r="F22" s="176"/>
      <c r="G22" s="117">
        <v>23.81232</v>
      </c>
      <c r="H22" s="117">
        <v>0</v>
      </c>
      <c r="I22" s="118">
        <f>SUM(G22:H22)</f>
        <v>23.81232</v>
      </c>
      <c r="J22" s="117">
        <v>23.8</v>
      </c>
      <c r="K22" s="119"/>
      <c r="L22" s="119"/>
      <c r="M22" s="119"/>
      <c r="N22" s="117">
        <f>SUM(J22:M22)</f>
        <v>23.8</v>
      </c>
      <c r="O22" s="120">
        <f>SUM(J22-G22)</f>
        <v>-0.012319999999998998</v>
      </c>
      <c r="P22" s="120">
        <f>SUM(M22-H22)</f>
        <v>0</v>
      </c>
      <c r="Q22" s="120">
        <f>SUM(O22:P22)</f>
        <v>-0.012319999999998998</v>
      </c>
    </row>
    <row r="23" spans="1:17" ht="20.25" customHeight="1">
      <c r="A23" s="1"/>
      <c r="B23" s="1"/>
      <c r="C23" s="5"/>
      <c r="D23" s="175" t="s">
        <v>141</v>
      </c>
      <c r="E23" s="176"/>
      <c r="F23" s="176"/>
      <c r="G23" s="111">
        <v>3167</v>
      </c>
      <c r="H23" s="117">
        <v>0</v>
      </c>
      <c r="I23" s="115">
        <f>SUM(G23:H23)</f>
        <v>3167</v>
      </c>
      <c r="J23" s="111">
        <v>3167</v>
      </c>
      <c r="K23" s="116"/>
      <c r="L23" s="116"/>
      <c r="M23" s="119"/>
      <c r="N23" s="111">
        <f>SUM(J23:M23)</f>
        <v>3167</v>
      </c>
      <c r="O23" s="114">
        <f>SUM(J23-G23)</f>
        <v>0</v>
      </c>
      <c r="P23" s="114">
        <f>SUM(M23-H23)</f>
        <v>0</v>
      </c>
      <c r="Q23" s="114">
        <f>SUM(O23:P23)</f>
        <v>0</v>
      </c>
    </row>
    <row r="24" spans="1:17" ht="15.75" customHeight="1">
      <c r="A24" s="1"/>
      <c r="B24" s="1"/>
      <c r="C24" s="5"/>
      <c r="D24" s="175" t="s">
        <v>142</v>
      </c>
      <c r="E24" s="176"/>
      <c r="F24" s="176"/>
      <c r="G24" s="111">
        <v>8333</v>
      </c>
      <c r="H24" s="117">
        <v>0</v>
      </c>
      <c r="I24" s="115">
        <f>SUM(G24:H24)</f>
        <v>8333</v>
      </c>
      <c r="J24" s="111">
        <v>8333</v>
      </c>
      <c r="K24" s="116"/>
      <c r="L24" s="116"/>
      <c r="M24" s="119"/>
      <c r="N24" s="111">
        <f>SUM(J24:M24)</f>
        <v>8333</v>
      </c>
      <c r="O24" s="114">
        <f>SUM(J24-G24)</f>
        <v>0</v>
      </c>
      <c r="P24" s="114">
        <f>SUM(M24-H24)</f>
        <v>0</v>
      </c>
      <c r="Q24" s="114">
        <f>SUM(O24:P24)</f>
        <v>0</v>
      </c>
    </row>
    <row r="25" spans="1:17" ht="24.75" customHeight="1">
      <c r="A25" s="1"/>
      <c r="B25" s="1"/>
      <c r="C25" s="5"/>
      <c r="D25" s="175" t="s">
        <v>143</v>
      </c>
      <c r="E25" s="176"/>
      <c r="F25" s="176"/>
      <c r="G25" s="111">
        <v>3167</v>
      </c>
      <c r="H25" s="117">
        <v>0</v>
      </c>
      <c r="I25" s="115">
        <f>SUM(G25:H25)</f>
        <v>3167</v>
      </c>
      <c r="J25" s="111">
        <v>3167</v>
      </c>
      <c r="K25" s="116"/>
      <c r="L25" s="116"/>
      <c r="M25" s="119"/>
      <c r="N25" s="111">
        <f>SUM(J25:M25)</f>
        <v>3167</v>
      </c>
      <c r="O25" s="114">
        <f>SUM(J25-G25)</f>
        <v>0</v>
      </c>
      <c r="P25" s="114">
        <f>SUM(M25-H25)</f>
        <v>0</v>
      </c>
      <c r="Q25" s="114">
        <f>SUM(O25:P25)</f>
        <v>0</v>
      </c>
    </row>
    <row r="26" spans="1:20" ht="20.25" customHeight="1">
      <c r="A26" s="1"/>
      <c r="B26" s="1"/>
      <c r="C26" s="204" t="s">
        <v>63</v>
      </c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76"/>
      <c r="S26" s="76"/>
      <c r="T26" s="76"/>
    </row>
    <row r="27" spans="1:17" ht="20.25" customHeight="1">
      <c r="A27" s="1"/>
      <c r="B27" s="1"/>
      <c r="C27" s="79">
        <v>4</v>
      </c>
      <c r="D27" s="180" t="s">
        <v>50</v>
      </c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7" ht="21" customHeight="1">
      <c r="A28" s="1"/>
      <c r="B28" s="1"/>
      <c r="C28" s="77"/>
      <c r="D28" s="166" t="s">
        <v>144</v>
      </c>
      <c r="E28" s="166"/>
      <c r="F28" s="166"/>
      <c r="G28" s="111">
        <v>100</v>
      </c>
      <c r="H28" s="111">
        <f aca="true" t="shared" si="0" ref="H28:I31">G28</f>
        <v>100</v>
      </c>
      <c r="I28" s="115">
        <f t="shared" si="0"/>
        <v>100</v>
      </c>
      <c r="J28" s="111">
        <v>100</v>
      </c>
      <c r="K28" s="116"/>
      <c r="L28" s="116"/>
      <c r="M28" s="116">
        <v>0</v>
      </c>
      <c r="N28" s="111">
        <f>J28</f>
        <v>100</v>
      </c>
      <c r="O28" s="114">
        <v>100</v>
      </c>
      <c r="P28" s="114">
        <v>0</v>
      </c>
      <c r="Q28" s="114">
        <f>SUM(O28:P28)</f>
        <v>100</v>
      </c>
    </row>
    <row r="29" spans="1:17" ht="33.75" customHeight="1">
      <c r="A29" s="1"/>
      <c r="B29" s="1"/>
      <c r="C29" s="77"/>
      <c r="D29" s="166" t="s">
        <v>145</v>
      </c>
      <c r="E29" s="166"/>
      <c r="F29" s="166"/>
      <c r="G29" s="111">
        <v>100</v>
      </c>
      <c r="H29" s="111">
        <f t="shared" si="0"/>
        <v>100</v>
      </c>
      <c r="I29" s="115">
        <f t="shared" si="0"/>
        <v>100</v>
      </c>
      <c r="J29" s="111">
        <v>100</v>
      </c>
      <c r="K29" s="116"/>
      <c r="L29" s="116"/>
      <c r="M29" s="116">
        <v>0</v>
      </c>
      <c r="N29" s="111">
        <f>J29</f>
        <v>100</v>
      </c>
      <c r="O29" s="114">
        <v>100</v>
      </c>
      <c r="P29" s="114">
        <v>0</v>
      </c>
      <c r="Q29" s="114">
        <f>SUM(O29:P29)</f>
        <v>100</v>
      </c>
    </row>
    <row r="30" spans="1:17" ht="17.25" customHeight="1">
      <c r="A30" s="1"/>
      <c r="B30" s="1"/>
      <c r="C30" s="77"/>
      <c r="D30" s="166" t="s">
        <v>146</v>
      </c>
      <c r="E30" s="166"/>
      <c r="F30" s="166"/>
      <c r="G30" s="111">
        <v>100</v>
      </c>
      <c r="H30" s="111">
        <f t="shared" si="0"/>
        <v>100</v>
      </c>
      <c r="I30" s="115">
        <f t="shared" si="0"/>
        <v>100</v>
      </c>
      <c r="J30" s="111">
        <v>100</v>
      </c>
      <c r="K30" s="116"/>
      <c r="L30" s="116"/>
      <c r="M30" s="116">
        <v>0</v>
      </c>
      <c r="N30" s="111">
        <f>J30</f>
        <v>100</v>
      </c>
      <c r="O30" s="114">
        <v>100</v>
      </c>
      <c r="P30" s="114">
        <v>0</v>
      </c>
      <c r="Q30" s="114">
        <f>SUM(O30:P30)</f>
        <v>100</v>
      </c>
    </row>
    <row r="31" spans="1:17" ht="21" customHeight="1">
      <c r="A31" s="1"/>
      <c r="B31" s="1"/>
      <c r="C31" s="77"/>
      <c r="D31" s="166" t="s">
        <v>147</v>
      </c>
      <c r="E31" s="166"/>
      <c r="F31" s="166"/>
      <c r="G31" s="111">
        <v>100</v>
      </c>
      <c r="H31" s="111">
        <f t="shared" si="0"/>
        <v>100</v>
      </c>
      <c r="I31" s="115">
        <f t="shared" si="0"/>
        <v>100</v>
      </c>
      <c r="J31" s="111">
        <v>100</v>
      </c>
      <c r="K31" s="116"/>
      <c r="L31" s="116"/>
      <c r="M31" s="116">
        <v>0</v>
      </c>
      <c r="N31" s="111">
        <f>J31</f>
        <v>100</v>
      </c>
      <c r="O31" s="114">
        <v>100</v>
      </c>
      <c r="P31" s="114">
        <v>0</v>
      </c>
      <c r="Q31" s="114">
        <f>SUM(O31:P31)</f>
        <v>100</v>
      </c>
    </row>
    <row r="32" spans="1:17" ht="25.5" customHeight="1">
      <c r="A32" s="1"/>
      <c r="B32" s="1"/>
      <c r="C32" s="139" t="s">
        <v>154</v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8"/>
    </row>
    <row r="33" ht="12.75">
      <c r="D33" s="18"/>
    </row>
    <row r="35" spans="4:5" s="58" customFormat="1" ht="11.25">
      <c r="D35" s="59" t="s">
        <v>67</v>
      </c>
      <c r="E35" s="58" t="s">
        <v>68</v>
      </c>
    </row>
    <row r="36" spans="4:5" ht="12.75">
      <c r="D36" s="39"/>
      <c r="E36" s="11"/>
    </row>
    <row r="37" spans="4:18" ht="30" customHeight="1">
      <c r="D37" s="160" t="s">
        <v>65</v>
      </c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7"/>
    </row>
    <row r="38" spans="1:17" s="7" customFormat="1" ht="21" customHeight="1">
      <c r="A38" s="17" t="s">
        <v>69</v>
      </c>
      <c r="B38" s="17"/>
      <c r="D38" s="163" t="s">
        <v>70</v>
      </c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</row>
    <row r="39" spans="4:17" ht="25.5" customHeight="1"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</row>
    <row r="40" spans="1:17" ht="12.75">
      <c r="A40" s="1"/>
      <c r="B40" s="1"/>
      <c r="C40" s="1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</row>
    <row r="41" spans="1:11" ht="16.5" customHeight="1">
      <c r="A41" s="1"/>
      <c r="B41" s="1"/>
      <c r="C41" s="1"/>
      <c r="D41" s="162"/>
      <c r="E41" s="162"/>
      <c r="F41" s="162"/>
      <c r="G41" s="170"/>
      <c r="H41" s="170"/>
      <c r="I41" s="170"/>
      <c r="J41" s="1"/>
      <c r="K41" s="1"/>
    </row>
    <row r="42" spans="1:11" ht="20.25" customHeight="1">
      <c r="A42" s="1"/>
      <c r="B42" s="1"/>
      <c r="C42" s="1"/>
      <c r="D42" s="1"/>
      <c r="E42" s="1"/>
      <c r="F42" s="1"/>
      <c r="G42" s="169"/>
      <c r="H42" s="169"/>
      <c r="I42" s="169"/>
      <c r="J42" s="1"/>
      <c r="K42" s="1"/>
    </row>
    <row r="43" spans="1:11" ht="13.5" customHeight="1">
      <c r="A43" s="1"/>
      <c r="B43" s="1"/>
      <c r="C43" s="1"/>
      <c r="D43" s="171"/>
      <c r="E43" s="171"/>
      <c r="F43" s="171"/>
      <c r="G43" s="1"/>
      <c r="H43" s="1"/>
      <c r="I43" s="1"/>
      <c r="J43" s="1"/>
      <c r="K43" s="1"/>
    </row>
    <row r="44" spans="1:11" ht="14.25" customHeight="1">
      <c r="A44" s="1"/>
      <c r="B44" s="1"/>
      <c r="C44" s="1"/>
      <c r="D44" s="162"/>
      <c r="E44" s="162"/>
      <c r="F44" s="162"/>
      <c r="G44" s="170"/>
      <c r="H44" s="170"/>
      <c r="I44" s="170"/>
      <c r="J44" s="1"/>
      <c r="K44" s="1"/>
    </row>
    <row r="45" spans="1:11" ht="7.5" customHeight="1">
      <c r="A45" s="1"/>
      <c r="B45" s="1"/>
      <c r="C45" s="1"/>
      <c r="D45" s="1"/>
      <c r="E45" s="1"/>
      <c r="F45" s="1"/>
      <c r="G45" s="169"/>
      <c r="H45" s="169"/>
      <c r="I45" s="169"/>
      <c r="J45" s="1"/>
      <c r="K45" s="1"/>
    </row>
    <row r="46" spans="4:9" ht="12.75">
      <c r="D46" s="42"/>
      <c r="E46" s="42"/>
      <c r="F46" s="42"/>
      <c r="G46" s="42"/>
      <c r="H46" s="42"/>
      <c r="I46" s="42"/>
    </row>
    <row r="47" spans="4:9" ht="12.75">
      <c r="D47" s="42"/>
      <c r="E47" s="42"/>
      <c r="F47" s="42"/>
      <c r="G47" s="42"/>
      <c r="H47" s="42"/>
      <c r="I47" s="42"/>
    </row>
    <row r="48" spans="4:9" ht="12.75">
      <c r="D48" s="42"/>
      <c r="E48" s="42"/>
      <c r="F48" s="42"/>
      <c r="G48" s="42"/>
      <c r="H48" s="42"/>
      <c r="I48" s="42"/>
    </row>
  </sheetData>
  <sheetProtection/>
  <mergeCells count="44">
    <mergeCell ref="C2:N2"/>
    <mergeCell ref="D9:F9"/>
    <mergeCell ref="C26:Q26"/>
    <mergeCell ref="D5:F5"/>
    <mergeCell ref="C7:Q7"/>
    <mergeCell ref="D10:F10"/>
    <mergeCell ref="D13:Q13"/>
    <mergeCell ref="D4:F4"/>
    <mergeCell ref="D6:F6"/>
    <mergeCell ref="J4:N4"/>
    <mergeCell ref="D17:F17"/>
    <mergeCell ref="D18:F18"/>
    <mergeCell ref="O4:Q4"/>
    <mergeCell ref="C8:Q8"/>
    <mergeCell ref="D11:F11"/>
    <mergeCell ref="D12:F12"/>
    <mergeCell ref="D16:F16"/>
    <mergeCell ref="G4:I4"/>
    <mergeCell ref="D19:F19"/>
    <mergeCell ref="D24:F24"/>
    <mergeCell ref="C14:Q14"/>
    <mergeCell ref="D28:F28"/>
    <mergeCell ref="D27:Q27"/>
    <mergeCell ref="C20:Q20"/>
    <mergeCell ref="D22:F22"/>
    <mergeCell ref="D23:F23"/>
    <mergeCell ref="D25:F25"/>
    <mergeCell ref="D15:Q15"/>
    <mergeCell ref="G45:I45"/>
    <mergeCell ref="D41:F41"/>
    <mergeCell ref="G41:I41"/>
    <mergeCell ref="G42:I42"/>
    <mergeCell ref="D43:F43"/>
    <mergeCell ref="G44:I44"/>
    <mergeCell ref="D37:Q37"/>
    <mergeCell ref="D44:F44"/>
    <mergeCell ref="D38:Q38"/>
    <mergeCell ref="D21:Q21"/>
    <mergeCell ref="D30:F30"/>
    <mergeCell ref="D31:F31"/>
    <mergeCell ref="C32:Q32"/>
    <mergeCell ref="D40:Q40"/>
    <mergeCell ref="D39:Q39"/>
    <mergeCell ref="D29:F29"/>
  </mergeCells>
  <printOptions/>
  <pageMargins left="0" right="0" top="0" bottom="0" header="0" footer="0"/>
  <pageSetup fitToHeight="1" fitToWidth="1" horizontalDpi="300" verticalDpi="300" orientation="landscape" pageOrder="overThenDown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="96" zoomScaleNormal="96" zoomScalePageLayoutView="0" workbookViewId="0" topLeftCell="B22">
      <selection activeCell="Q34" sqref="A1:Q34"/>
    </sheetView>
  </sheetViews>
  <sheetFormatPr defaultColWidth="9.140625" defaultRowHeight="12.75"/>
  <cols>
    <col min="1" max="1" width="8.8515625" style="0" hidden="1" customWidth="1"/>
    <col min="2" max="2" width="8.8515625" style="0" customWidth="1"/>
    <col min="3" max="3" width="5.8515625" style="0" customWidth="1"/>
    <col min="4" max="5" width="10.7109375" style="0" customWidth="1"/>
    <col min="6" max="6" width="32.421875" style="0" customWidth="1"/>
    <col min="7" max="7" width="12.8515625" style="0" customWidth="1"/>
    <col min="8" max="8" width="10.7109375" style="0" customWidth="1"/>
    <col min="9" max="9" width="11.00390625" style="0" customWidth="1"/>
    <col min="10" max="10" width="11.140625" style="0" customWidth="1"/>
    <col min="11" max="12" width="8.8515625" style="0" hidden="1" customWidth="1"/>
    <col min="13" max="13" width="10.7109375" style="0" customWidth="1"/>
    <col min="14" max="14" width="11.421875" style="0" customWidth="1"/>
    <col min="15" max="15" width="12.421875" style="0" customWidth="1"/>
    <col min="16" max="16" width="11.8515625" style="0" customWidth="1"/>
    <col min="17" max="17" width="12.421875" style="0" customWidth="1"/>
  </cols>
  <sheetData>
    <row r="1" spans="1:11" ht="13.5" customHeight="1">
      <c r="A1" s="1"/>
      <c r="B1" s="1"/>
      <c r="C1" s="37"/>
      <c r="D1" s="37"/>
      <c r="E1" s="37"/>
      <c r="F1" s="37"/>
      <c r="G1" s="36"/>
      <c r="H1" s="36"/>
      <c r="I1" s="36"/>
      <c r="J1" s="36"/>
      <c r="K1" s="1"/>
    </row>
    <row r="2" spans="1:11" ht="13.5" customHeight="1">
      <c r="A2" s="1"/>
      <c r="B2" s="1"/>
      <c r="C2" s="200" t="s">
        <v>71</v>
      </c>
      <c r="D2" s="200"/>
      <c r="E2" s="200"/>
      <c r="F2" s="200"/>
      <c r="G2" s="200"/>
      <c r="H2" s="200"/>
      <c r="I2" s="200"/>
      <c r="J2" s="200"/>
      <c r="K2" s="1"/>
    </row>
    <row r="3" spans="1:17" ht="17.25" customHeight="1">
      <c r="A3" s="1"/>
      <c r="B3" s="1"/>
      <c r="K3" s="1"/>
      <c r="Q3" s="58" t="s">
        <v>62</v>
      </c>
    </row>
    <row r="4" spans="1:19" ht="25.5" customHeight="1">
      <c r="A4" s="1"/>
      <c r="B4" s="1"/>
      <c r="C4" s="35" t="s">
        <v>60</v>
      </c>
      <c r="D4" s="206" t="s">
        <v>23</v>
      </c>
      <c r="E4" s="206"/>
      <c r="F4" s="206"/>
      <c r="G4" s="197" t="s">
        <v>73</v>
      </c>
      <c r="H4" s="198"/>
      <c r="I4" s="199"/>
      <c r="J4" s="189" t="s">
        <v>74</v>
      </c>
      <c r="K4" s="190"/>
      <c r="L4" s="190"/>
      <c r="M4" s="190"/>
      <c r="N4" s="190"/>
      <c r="O4" s="189" t="s">
        <v>75</v>
      </c>
      <c r="P4" s="190"/>
      <c r="Q4" s="190"/>
      <c r="R4" s="43"/>
      <c r="S4" s="43"/>
    </row>
    <row r="5" spans="1:17" ht="25.5" customHeight="1">
      <c r="A5" s="1"/>
      <c r="B5" s="1"/>
      <c r="C5" s="35"/>
      <c r="D5" s="206"/>
      <c r="E5" s="206"/>
      <c r="F5" s="206"/>
      <c r="G5" s="34" t="s">
        <v>2</v>
      </c>
      <c r="H5" s="34" t="s">
        <v>59</v>
      </c>
      <c r="I5" s="34" t="s">
        <v>4</v>
      </c>
      <c r="J5" s="33" t="s">
        <v>2</v>
      </c>
      <c r="K5" s="33" t="s">
        <v>59</v>
      </c>
      <c r="L5" s="33" t="s">
        <v>58</v>
      </c>
      <c r="M5" s="33" t="s">
        <v>3</v>
      </c>
      <c r="N5" s="33" t="s">
        <v>4</v>
      </c>
      <c r="O5" s="32" t="s">
        <v>2</v>
      </c>
      <c r="P5" s="32" t="s">
        <v>59</v>
      </c>
      <c r="Q5" s="31" t="s">
        <v>4</v>
      </c>
    </row>
    <row r="6" spans="1:17" ht="18" customHeight="1">
      <c r="A6" s="1"/>
      <c r="B6" s="1"/>
      <c r="C6" s="30" t="s">
        <v>55</v>
      </c>
      <c r="D6" s="223">
        <v>2</v>
      </c>
      <c r="E6" s="224"/>
      <c r="F6" s="225"/>
      <c r="G6" s="28">
        <v>3</v>
      </c>
      <c r="H6" s="28">
        <v>4</v>
      </c>
      <c r="I6" s="28">
        <v>5</v>
      </c>
      <c r="J6" s="28">
        <v>6</v>
      </c>
      <c r="K6" s="28" t="s">
        <v>57</v>
      </c>
      <c r="L6" s="28" t="s">
        <v>56</v>
      </c>
      <c r="M6" s="28">
        <v>7</v>
      </c>
      <c r="N6" s="28">
        <v>8</v>
      </c>
      <c r="O6" s="81">
        <v>9</v>
      </c>
      <c r="P6" s="81">
        <v>10</v>
      </c>
      <c r="Q6" s="81">
        <v>11</v>
      </c>
    </row>
    <row r="7" spans="1:17" ht="25.5" customHeight="1">
      <c r="A7" s="1"/>
      <c r="B7" s="1"/>
      <c r="C7" s="82"/>
      <c r="D7" s="238" t="s">
        <v>27</v>
      </c>
      <c r="E7" s="239"/>
      <c r="F7" s="239"/>
      <c r="G7" s="102">
        <v>357.984</v>
      </c>
      <c r="H7" s="102"/>
      <c r="I7" s="102">
        <f>G7</f>
        <v>357.984</v>
      </c>
      <c r="J7" s="102">
        <v>423.48294</v>
      </c>
      <c r="K7" s="102"/>
      <c r="L7" s="102"/>
      <c r="M7" s="102"/>
      <c r="N7" s="102">
        <f>J7</f>
        <v>423.48294</v>
      </c>
      <c r="O7" s="108">
        <f>J7/G7*100-100</f>
        <v>18.296611021721645</v>
      </c>
      <c r="P7" s="108"/>
      <c r="Q7" s="108">
        <f>O7</f>
        <v>18.296611021721645</v>
      </c>
    </row>
    <row r="8" spans="1:17" ht="25.5" customHeight="1">
      <c r="A8" s="1"/>
      <c r="B8" s="1"/>
      <c r="C8" s="232" t="s">
        <v>119</v>
      </c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4"/>
    </row>
    <row r="9" spans="3:17" ht="39" customHeight="1">
      <c r="C9" s="139" t="s">
        <v>155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1"/>
    </row>
    <row r="10" spans="3:17" ht="13.5" customHeight="1">
      <c r="C10" s="240" t="s">
        <v>33</v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</row>
    <row r="11" spans="3:17" ht="27" customHeight="1" thickBot="1">
      <c r="C11" s="226" t="s">
        <v>113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8"/>
    </row>
    <row r="12" spans="3:17" ht="27" customHeight="1">
      <c r="C12" s="229" t="s">
        <v>132</v>
      </c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1"/>
    </row>
    <row r="13" spans="1:17" ht="13.5" customHeight="1">
      <c r="A13" s="1"/>
      <c r="B13" s="1"/>
      <c r="C13" s="241" t="s">
        <v>76</v>
      </c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/>
    </row>
    <row r="14" spans="1:17" ht="14.25" customHeight="1">
      <c r="A14" s="1"/>
      <c r="B14" s="1"/>
      <c r="C14" s="84" t="s">
        <v>55</v>
      </c>
      <c r="D14" s="201" t="s">
        <v>54</v>
      </c>
      <c r="E14" s="202"/>
      <c r="F14" s="203"/>
      <c r="G14" s="85"/>
      <c r="H14" s="85"/>
      <c r="I14" s="26"/>
      <c r="J14" s="80"/>
      <c r="K14" s="80"/>
      <c r="L14" s="80"/>
      <c r="M14" s="80"/>
      <c r="N14" s="80"/>
      <c r="O14" s="86"/>
      <c r="P14" s="86"/>
      <c r="Q14" s="86"/>
    </row>
    <row r="15" spans="1:17" ht="12.75" customHeight="1">
      <c r="A15" s="1"/>
      <c r="B15" s="1"/>
      <c r="C15" s="84"/>
      <c r="D15" s="201" t="str">
        <f>'5.3. Показники '!D10:F10</f>
        <v>Обсяг фінансування організації громадських робіт (тис.грн.)</v>
      </c>
      <c r="E15" s="202"/>
      <c r="F15" s="203"/>
      <c r="G15" s="85">
        <v>357.984</v>
      </c>
      <c r="H15" s="85"/>
      <c r="I15" s="26">
        <f>G15</f>
        <v>357.984</v>
      </c>
      <c r="J15" s="122">
        <f>'5.3. Показники '!J10</f>
        <v>423.48294</v>
      </c>
      <c r="K15" s="122"/>
      <c r="L15" s="122"/>
      <c r="M15" s="122"/>
      <c r="N15" s="122">
        <f>J15</f>
        <v>423.48294</v>
      </c>
      <c r="O15" s="126">
        <f>J15/G15*100-100</f>
        <v>18.296611021721645</v>
      </c>
      <c r="P15" s="126"/>
      <c r="Q15" s="126">
        <f>O15</f>
        <v>18.296611021721645</v>
      </c>
    </row>
    <row r="16" spans="1:17" ht="12" customHeight="1">
      <c r="A16" s="1"/>
      <c r="B16" s="1"/>
      <c r="C16" s="84"/>
      <c r="D16" s="201" t="str">
        <f>'5.3. Показники '!D11:F11</f>
        <v>Кількість робітників, що виконують доручення (осіб)</v>
      </c>
      <c r="E16" s="202"/>
      <c r="F16" s="203"/>
      <c r="G16" s="85">
        <v>18</v>
      </c>
      <c r="H16" s="85"/>
      <c r="I16" s="26">
        <v>18</v>
      </c>
      <c r="J16" s="123">
        <f>'5.3. Показники '!J11</f>
        <v>18</v>
      </c>
      <c r="K16" s="123"/>
      <c r="L16" s="123"/>
      <c r="M16" s="123"/>
      <c r="N16" s="123">
        <f>J16</f>
        <v>18</v>
      </c>
      <c r="O16" s="126">
        <f>J16/G16*100-100</f>
        <v>0</v>
      </c>
      <c r="P16" s="86"/>
      <c r="Q16" s="126">
        <f>O16</f>
        <v>0</v>
      </c>
    </row>
    <row r="17" spans="1:17" ht="31.5" customHeight="1">
      <c r="A17" s="1"/>
      <c r="B17" s="1"/>
      <c r="C17" s="84"/>
      <c r="D17" s="201" t="str">
        <f>'5.3. Показники '!D12:F12</f>
        <v>Потреба у робітниках, що залучаються на тимчасові робочі місця (осіб)</v>
      </c>
      <c r="E17" s="202"/>
      <c r="F17" s="203"/>
      <c r="G17" s="85">
        <v>18</v>
      </c>
      <c r="H17" s="85"/>
      <c r="I17" s="26">
        <v>18</v>
      </c>
      <c r="J17" s="123">
        <f>'5.3. Показники '!J12</f>
        <v>18</v>
      </c>
      <c r="K17" s="123"/>
      <c r="L17" s="123"/>
      <c r="M17" s="123"/>
      <c r="N17" s="123">
        <f>J17</f>
        <v>18</v>
      </c>
      <c r="O17" s="126">
        <f>J17/G17*100-100</f>
        <v>0</v>
      </c>
      <c r="P17" s="86"/>
      <c r="Q17" s="126">
        <f>O17</f>
        <v>0</v>
      </c>
    </row>
    <row r="18" spans="1:17" ht="17.25" customHeight="1">
      <c r="A18" s="1"/>
      <c r="B18" s="1"/>
      <c r="C18" s="21" t="s">
        <v>53</v>
      </c>
      <c r="D18" s="185" t="s">
        <v>52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219"/>
    </row>
    <row r="19" spans="1:17" ht="21.75" customHeight="1">
      <c r="A19" s="1"/>
      <c r="B19" s="1"/>
      <c r="C19" s="83" t="s">
        <v>49</v>
      </c>
      <c r="D19" s="210" t="str">
        <f>'5.3. Показники '!D16:F16</f>
        <v>Кількість тичасових робочих місць, що планується створити (од.)</v>
      </c>
      <c r="E19" s="210"/>
      <c r="F19" s="194"/>
      <c r="G19" s="111">
        <f>'5.3. Показники '!G16</f>
        <v>18</v>
      </c>
      <c r="H19" s="111"/>
      <c r="I19" s="111">
        <f>G19</f>
        <v>18</v>
      </c>
      <c r="J19" s="111">
        <f>'5.3. Показники '!J16</f>
        <v>18</v>
      </c>
      <c r="K19" s="116"/>
      <c r="L19" s="116"/>
      <c r="M19" s="116"/>
      <c r="N19" s="116">
        <f>J19</f>
        <v>18</v>
      </c>
      <c r="O19" s="103">
        <f>J19/G19*100-100</f>
        <v>0</v>
      </c>
      <c r="P19" s="103"/>
      <c r="Q19" s="103">
        <f>O19</f>
        <v>0</v>
      </c>
    </row>
    <row r="20" spans="1:17" ht="27" customHeight="1">
      <c r="A20" s="1"/>
      <c r="B20" s="1"/>
      <c r="C20" s="83" t="s">
        <v>49</v>
      </c>
      <c r="D20" s="210" t="str">
        <f>'5.3. Показники '!D17:F17</f>
        <v>Фактична чисельність відвідувачів з питань соціального захисту населення (в тому числі інформаційно-роз'яснювальна робота (осіб)</v>
      </c>
      <c r="E20" s="210"/>
      <c r="F20" s="194"/>
      <c r="G20" s="111">
        <v>52300</v>
      </c>
      <c r="H20" s="111"/>
      <c r="I20" s="111">
        <f>G20</f>
        <v>52300</v>
      </c>
      <c r="J20" s="111">
        <f>'5.3. Показники '!J17</f>
        <v>57000</v>
      </c>
      <c r="K20" s="116"/>
      <c r="L20" s="116"/>
      <c r="M20" s="116"/>
      <c r="N20" s="116">
        <f>J20</f>
        <v>57000</v>
      </c>
      <c r="O20" s="103">
        <f>J20/G20*100-100</f>
        <v>8.986615678776303</v>
      </c>
      <c r="P20" s="103"/>
      <c r="Q20" s="103">
        <f>O20</f>
        <v>8.986615678776303</v>
      </c>
    </row>
    <row r="21" spans="1:17" ht="24" customHeight="1">
      <c r="A21" s="1"/>
      <c r="B21" s="1"/>
      <c r="C21" s="20" t="s">
        <v>49</v>
      </c>
      <c r="D21" s="172" t="str">
        <f>'5.3. Показники '!D18:F18</f>
        <v>Фактична чисельність підготовлених довідок для субсидій та допомог (од)</v>
      </c>
      <c r="E21" s="173"/>
      <c r="F21" s="174"/>
      <c r="G21" s="111">
        <v>305000</v>
      </c>
      <c r="H21" s="130"/>
      <c r="I21" s="111">
        <f>G21</f>
        <v>305000</v>
      </c>
      <c r="J21" s="111">
        <f>'5.3. Показники '!J18</f>
        <v>150000</v>
      </c>
      <c r="K21" s="121"/>
      <c r="L21" s="121"/>
      <c r="M21" s="124"/>
      <c r="N21" s="116">
        <f>J21</f>
        <v>150000</v>
      </c>
      <c r="O21" s="103">
        <f>J21/G21*100-100</f>
        <v>-50.81967213114754</v>
      </c>
      <c r="P21" s="103"/>
      <c r="Q21" s="103">
        <f>O21</f>
        <v>-50.81967213114754</v>
      </c>
    </row>
    <row r="22" spans="1:17" ht="19.5" customHeight="1">
      <c r="A22" s="1"/>
      <c r="B22" s="1"/>
      <c r="C22" s="22"/>
      <c r="D22" s="172" t="str">
        <f>'5.3. Показники '!D19:F19</f>
        <v>Фактчина кількість сформованих особових справ  (од)</v>
      </c>
      <c r="E22" s="173"/>
      <c r="F22" s="174"/>
      <c r="G22" s="111">
        <v>52300</v>
      </c>
      <c r="H22" s="111"/>
      <c r="I22" s="111">
        <f>G22</f>
        <v>52300</v>
      </c>
      <c r="J22" s="111">
        <f>'5.3. Показники '!J19</f>
        <v>57000</v>
      </c>
      <c r="K22" s="25"/>
      <c r="L22" s="25"/>
      <c r="M22" s="113"/>
      <c r="N22" s="116">
        <f>J22</f>
        <v>57000</v>
      </c>
      <c r="O22" s="103">
        <f>J22/G22*100-100</f>
        <v>8.986615678776303</v>
      </c>
      <c r="P22" s="103"/>
      <c r="Q22" s="103">
        <f>O22</f>
        <v>8.986615678776303</v>
      </c>
    </row>
    <row r="23" spans="1:17" ht="24.75" customHeight="1">
      <c r="A23" s="1"/>
      <c r="B23" s="1"/>
      <c r="C23" s="22">
        <v>3</v>
      </c>
      <c r="D23" s="235" t="s">
        <v>51</v>
      </c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7"/>
    </row>
    <row r="24" spans="1:17" ht="13.5" customHeight="1">
      <c r="A24" s="1"/>
      <c r="B24" s="1"/>
      <c r="C24" s="83" t="s">
        <v>49</v>
      </c>
      <c r="D24" s="210" t="str">
        <f>'5.3. Показники '!D22:F22</f>
        <v>Середні витрати на утримання 1 тимчасового робочого місця  (тис.грн.)</v>
      </c>
      <c r="E24" s="210"/>
      <c r="F24" s="194"/>
      <c r="G24" s="99">
        <f>G15/G19</f>
        <v>19.887999999999998</v>
      </c>
      <c r="H24" s="99"/>
      <c r="I24" s="99">
        <v>19.9</v>
      </c>
      <c r="J24" s="117">
        <f>J15/J16</f>
        <v>23.52683</v>
      </c>
      <c r="K24" s="119"/>
      <c r="L24" s="119"/>
      <c r="M24" s="119"/>
      <c r="N24" s="119">
        <f>J24</f>
        <v>23.52683</v>
      </c>
      <c r="O24" s="103">
        <f>J24/G24*100-100</f>
        <v>18.29661102172166</v>
      </c>
      <c r="P24" s="103"/>
      <c r="Q24" s="103">
        <f>O24</f>
        <v>18.29661102172166</v>
      </c>
    </row>
    <row r="25" spans="1:17" ht="14.25" customHeight="1">
      <c r="A25" s="1"/>
      <c r="B25" s="1"/>
      <c r="C25" s="83" t="s">
        <v>49</v>
      </c>
      <c r="D25" s="210" t="str">
        <f>'5.3. Показники '!D23:F23</f>
        <v>Середня чисельність відвідувачів на 1 працівника  (осіб)</v>
      </c>
      <c r="E25" s="210"/>
      <c r="F25" s="194"/>
      <c r="G25" s="99">
        <v>2905</v>
      </c>
      <c r="H25" s="99"/>
      <c r="I25" s="99">
        <f>G25</f>
        <v>2905</v>
      </c>
      <c r="J25" s="111">
        <f>'5.3. Показники '!J23</f>
        <v>3167</v>
      </c>
      <c r="K25" s="116"/>
      <c r="L25" s="116"/>
      <c r="M25" s="116"/>
      <c r="N25" s="116">
        <f>J25</f>
        <v>3167</v>
      </c>
      <c r="O25" s="103">
        <f>J25/G25*100-100</f>
        <v>9.018932874354562</v>
      </c>
      <c r="P25" s="103"/>
      <c r="Q25" s="103">
        <f>O25</f>
        <v>9.018932874354562</v>
      </c>
    </row>
    <row r="26" spans="1:17" ht="15" customHeight="1">
      <c r="A26" s="1"/>
      <c r="B26" s="1"/>
      <c r="C26" s="83" t="s">
        <v>49</v>
      </c>
      <c r="D26" s="210" t="str">
        <f>'5.3. Показники '!D24:F24</f>
        <v>Середня кількість замовлених довідок 1 працівником  (од.)</v>
      </c>
      <c r="E26" s="210"/>
      <c r="F26" s="194"/>
      <c r="G26" s="99">
        <v>16944</v>
      </c>
      <c r="H26" s="99"/>
      <c r="I26" s="99">
        <f>G26</f>
        <v>16944</v>
      </c>
      <c r="J26" s="111">
        <f>'5.3. Показники '!J24</f>
        <v>8333</v>
      </c>
      <c r="K26" s="116"/>
      <c r="L26" s="116"/>
      <c r="M26" s="116"/>
      <c r="N26" s="116">
        <f>J26</f>
        <v>8333</v>
      </c>
      <c r="O26" s="103">
        <f>J26/G26*100-100</f>
        <v>-50.82034938621341</v>
      </c>
      <c r="P26" s="103"/>
      <c r="Q26" s="103">
        <f>O26</f>
        <v>-50.82034938621341</v>
      </c>
    </row>
    <row r="27" spans="1:17" ht="11.25" customHeight="1">
      <c r="A27" s="1"/>
      <c r="B27" s="1"/>
      <c r="C27" s="83" t="s">
        <v>49</v>
      </c>
      <c r="D27" s="210" t="str">
        <f>'5.3. Показники '!D25:F25</f>
        <v>Середня кількість упорядкованих особових справ 1 працівником (од.)</v>
      </c>
      <c r="E27" s="210"/>
      <c r="F27" s="194"/>
      <c r="G27" s="99">
        <v>2905</v>
      </c>
      <c r="H27" s="99"/>
      <c r="I27" s="99">
        <f>G27</f>
        <v>2905</v>
      </c>
      <c r="J27" s="111">
        <f>'5.3. Показники '!J25</f>
        <v>3167</v>
      </c>
      <c r="K27" s="116"/>
      <c r="L27" s="116"/>
      <c r="M27" s="116"/>
      <c r="N27" s="116">
        <f>J27</f>
        <v>3167</v>
      </c>
      <c r="O27" s="103">
        <f>J27/G27*100-100</f>
        <v>9.018932874354562</v>
      </c>
      <c r="P27" s="103"/>
      <c r="Q27" s="103">
        <f>O27</f>
        <v>9.018932874354562</v>
      </c>
    </row>
    <row r="28" spans="1:17" ht="20.25" customHeight="1">
      <c r="A28" s="1"/>
      <c r="B28" s="1"/>
      <c r="C28" s="79">
        <v>4</v>
      </c>
      <c r="D28" s="220" t="s">
        <v>50</v>
      </c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2"/>
    </row>
    <row r="29" spans="1:17" ht="18.75" customHeight="1">
      <c r="A29" s="1"/>
      <c r="B29" s="1"/>
      <c r="C29" s="77"/>
      <c r="D29" s="216" t="str">
        <f>'5.3. Показники '!D28:F28</f>
        <v>Відсоток створених робочих місць до розрахункової потреби</v>
      </c>
      <c r="E29" s="217"/>
      <c r="F29" s="218"/>
      <c r="G29" s="125">
        <v>100</v>
      </c>
      <c r="H29" s="131"/>
      <c r="I29" s="111">
        <f>G29</f>
        <v>100</v>
      </c>
      <c r="J29" s="125">
        <f>'5.3. Показники '!J28</f>
        <v>100</v>
      </c>
      <c r="K29" s="78"/>
      <c r="L29" s="78"/>
      <c r="M29" s="116"/>
      <c r="N29" s="111">
        <f>J29</f>
        <v>100</v>
      </c>
      <c r="O29" s="103">
        <f>J29/G29*100-100</f>
        <v>0</v>
      </c>
      <c r="P29" s="103"/>
      <c r="Q29" s="103">
        <f>O29</f>
        <v>0</v>
      </c>
    </row>
    <row r="30" spans="1:17" ht="27" customHeight="1">
      <c r="A30" s="1"/>
      <c r="B30" s="1"/>
      <c r="C30" s="77"/>
      <c r="D30" s="216" t="str">
        <f>'5.3. Показники '!D29:F29</f>
        <v>Відсоток прийнятих відвідувачів з питань соціального захисту населення до загальної кількості відвідувачів</v>
      </c>
      <c r="E30" s="217"/>
      <c r="F30" s="218"/>
      <c r="G30" s="125">
        <v>100</v>
      </c>
      <c r="H30" s="111"/>
      <c r="I30" s="111">
        <f>G30</f>
        <v>100</v>
      </c>
      <c r="J30" s="125">
        <f>'5.3. Показники '!J29</f>
        <v>100</v>
      </c>
      <c r="K30" s="78"/>
      <c r="L30" s="78"/>
      <c r="M30" s="116"/>
      <c r="N30" s="111">
        <f>J30</f>
        <v>100</v>
      </c>
      <c r="O30" s="103">
        <f>J30/G30*100-100</f>
        <v>0</v>
      </c>
      <c r="P30" s="103"/>
      <c r="Q30" s="103">
        <f>O30</f>
        <v>0</v>
      </c>
    </row>
    <row r="31" spans="1:17" ht="24.75" customHeight="1">
      <c r="A31" s="1"/>
      <c r="B31" s="1"/>
      <c r="C31" s="77"/>
      <c r="D31" s="216" t="str">
        <f>'5.3. Показники '!D30:F30</f>
        <v>Відсоток підготовлених довідок для призначення субсидій та допомог до потреби</v>
      </c>
      <c r="E31" s="217"/>
      <c r="F31" s="218"/>
      <c r="G31" s="125">
        <v>100</v>
      </c>
      <c r="H31" s="111"/>
      <c r="I31" s="111">
        <f>G31</f>
        <v>100</v>
      </c>
      <c r="J31" s="125">
        <f>'5.3. Показники '!J30</f>
        <v>100</v>
      </c>
      <c r="K31" s="78"/>
      <c r="L31" s="78"/>
      <c r="M31" s="116"/>
      <c r="N31" s="111">
        <f>J31</f>
        <v>100</v>
      </c>
      <c r="O31" s="103">
        <f>J31/G31*100-100</f>
        <v>0</v>
      </c>
      <c r="P31" s="103"/>
      <c r="Q31" s="103">
        <f>O31</f>
        <v>0</v>
      </c>
    </row>
    <row r="32" spans="1:17" ht="24.75" customHeight="1">
      <c r="A32" s="1"/>
      <c r="B32" s="1"/>
      <c r="C32" s="77"/>
      <c r="D32" s="216" t="str">
        <f>'5.3. Показники '!D31:F31</f>
        <v>Відсоток забезпечення своєчасності упорядкованих особових справ вдо потреби</v>
      </c>
      <c r="E32" s="217"/>
      <c r="F32" s="218"/>
      <c r="G32" s="125">
        <v>100</v>
      </c>
      <c r="H32" s="111"/>
      <c r="I32" s="111">
        <f>G32</f>
        <v>100</v>
      </c>
      <c r="J32" s="125">
        <f>'5.3. Показники '!J31</f>
        <v>100</v>
      </c>
      <c r="K32" s="78"/>
      <c r="L32" s="78"/>
      <c r="M32" s="116"/>
      <c r="N32" s="111">
        <f>J32</f>
        <v>100</v>
      </c>
      <c r="O32" s="103">
        <f>J32/G32*100-100</f>
        <v>0</v>
      </c>
      <c r="P32" s="103"/>
      <c r="Q32" s="103">
        <f>O32</f>
        <v>0</v>
      </c>
    </row>
    <row r="33" spans="1:17" s="11" customFormat="1" ht="30.75" customHeight="1">
      <c r="A33" s="66"/>
      <c r="B33" s="66"/>
      <c r="C33" s="232" t="s">
        <v>156</v>
      </c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5"/>
    </row>
    <row r="34" ht="12.75">
      <c r="D34" s="18"/>
    </row>
    <row r="35" spans="3:17" s="58" customFormat="1" ht="12.75" customHeight="1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 ht="12.75" customHeight="1">
      <c r="C36" s="58"/>
      <c r="D36" s="59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4:18" ht="30" customHeight="1">
      <c r="D37" s="39"/>
      <c r="E37" s="11"/>
      <c r="R37" s="7"/>
    </row>
    <row r="38" spans="1:17" s="7" customFormat="1" ht="21" customHeight="1">
      <c r="A38" s="17" t="s">
        <v>69</v>
      </c>
      <c r="B38" s="17"/>
      <c r="C38"/>
      <c r="D38" s="160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</row>
    <row r="39" spans="3:17" ht="25.5" customHeight="1">
      <c r="C39" s="7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</row>
    <row r="40" spans="1:17" ht="12.75">
      <c r="A40" s="1"/>
      <c r="B40" s="1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</row>
    <row r="41" spans="1:17" ht="16.5" customHeight="1">
      <c r="A41" s="1"/>
      <c r="B41" s="1"/>
      <c r="C41" s="1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</row>
    <row r="42" spans="1:11" ht="20.25" customHeight="1">
      <c r="A42" s="1"/>
      <c r="B42" s="1"/>
      <c r="C42" s="1"/>
      <c r="D42" s="162"/>
      <c r="E42" s="162"/>
      <c r="F42" s="162"/>
      <c r="G42" s="170"/>
      <c r="H42" s="170"/>
      <c r="I42" s="170"/>
      <c r="J42" s="1"/>
      <c r="K42" s="1"/>
    </row>
    <row r="43" spans="1:11" ht="13.5" customHeight="1">
      <c r="A43" s="1"/>
      <c r="B43" s="1"/>
      <c r="C43" s="1"/>
      <c r="D43" s="1"/>
      <c r="E43" s="1"/>
      <c r="F43" s="1"/>
      <c r="G43" s="169"/>
      <c r="H43" s="169"/>
      <c r="I43" s="169"/>
      <c r="J43" s="1"/>
      <c r="K43" s="1"/>
    </row>
    <row r="44" spans="1:11" ht="14.25" customHeight="1">
      <c r="A44" s="1"/>
      <c r="B44" s="1"/>
      <c r="C44" s="1"/>
      <c r="D44" s="171"/>
      <c r="E44" s="171"/>
      <c r="F44" s="171"/>
      <c r="G44" s="1"/>
      <c r="H44" s="1"/>
      <c r="I44" s="1"/>
      <c r="J44" s="1"/>
      <c r="K44" s="1"/>
    </row>
    <row r="45" spans="1:11" ht="7.5" customHeight="1">
      <c r="A45" s="1"/>
      <c r="B45" s="1"/>
      <c r="C45" s="1"/>
      <c r="D45" s="162"/>
      <c r="E45" s="162"/>
      <c r="F45" s="162"/>
      <c r="G45" s="170"/>
      <c r="H45" s="170"/>
      <c r="I45" s="170"/>
      <c r="J45" s="1"/>
      <c r="K45" s="1"/>
    </row>
    <row r="46" spans="3:11" ht="12.75">
      <c r="C46" s="1"/>
      <c r="D46" s="1"/>
      <c r="E46" s="1"/>
      <c r="F46" s="1"/>
      <c r="G46" s="169"/>
      <c r="H46" s="169"/>
      <c r="I46" s="169"/>
      <c r="J46" s="1"/>
      <c r="K46" s="1"/>
    </row>
    <row r="47" spans="4:9" ht="12.75">
      <c r="D47" s="42"/>
      <c r="E47" s="42"/>
      <c r="F47" s="42"/>
      <c r="G47" s="42"/>
      <c r="H47" s="42"/>
      <c r="I47" s="42"/>
    </row>
    <row r="48" spans="4:9" ht="12.75">
      <c r="D48" s="42"/>
      <c r="E48" s="42"/>
      <c r="F48" s="42"/>
      <c r="G48" s="42"/>
      <c r="H48" s="42"/>
      <c r="I48" s="42"/>
    </row>
    <row r="49" spans="4:9" ht="12.75">
      <c r="D49" s="42"/>
      <c r="E49" s="42"/>
      <c r="F49" s="42"/>
      <c r="G49" s="42"/>
      <c r="H49" s="42"/>
      <c r="I49" s="42"/>
    </row>
  </sheetData>
  <sheetProtection/>
  <mergeCells count="45">
    <mergeCell ref="D45:F45"/>
    <mergeCell ref="G45:I45"/>
    <mergeCell ref="G46:I46"/>
    <mergeCell ref="D7:F7"/>
    <mergeCell ref="C9:Q9"/>
    <mergeCell ref="C10:Q10"/>
    <mergeCell ref="C13:Q13"/>
    <mergeCell ref="C33:Q33"/>
    <mergeCell ref="D40:Q40"/>
    <mergeCell ref="D41:Q41"/>
    <mergeCell ref="D42:F42"/>
    <mergeCell ref="G42:I42"/>
    <mergeCell ref="G43:I43"/>
    <mergeCell ref="D44:F44"/>
    <mergeCell ref="D29:F29"/>
    <mergeCell ref="D21:F21"/>
    <mergeCell ref="D23:Q23"/>
    <mergeCell ref="D27:F27"/>
    <mergeCell ref="D38:Q38"/>
    <mergeCell ref="D39:Q39"/>
    <mergeCell ref="D6:F6"/>
    <mergeCell ref="C11:Q11"/>
    <mergeCell ref="C12:Q12"/>
    <mergeCell ref="D14:F14"/>
    <mergeCell ref="D19:F19"/>
    <mergeCell ref="C8:Q8"/>
    <mergeCell ref="D15:F15"/>
    <mergeCell ref="D16:F16"/>
    <mergeCell ref="D17:F17"/>
    <mergeCell ref="C2:J2"/>
    <mergeCell ref="D4:F4"/>
    <mergeCell ref="G4:I4"/>
    <mergeCell ref="J4:N4"/>
    <mergeCell ref="O4:Q4"/>
    <mergeCell ref="D5:F5"/>
    <mergeCell ref="D30:F30"/>
    <mergeCell ref="D31:F31"/>
    <mergeCell ref="D32:F32"/>
    <mergeCell ref="D18:Q18"/>
    <mergeCell ref="D20:F20"/>
    <mergeCell ref="D22:F22"/>
    <mergeCell ref="D24:F24"/>
    <mergeCell ref="D25:F25"/>
    <mergeCell ref="D26:F26"/>
    <mergeCell ref="D28:Q28"/>
  </mergeCells>
  <printOptions/>
  <pageMargins left="0" right="0" top="0" bottom="0" header="0" footer="0"/>
  <pageSetup fitToHeight="1" fitToWidth="1" horizontalDpi="300" verticalDpi="300" orientation="landscape" pageOrder="overThenDown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96" zoomScaleNormal="96" zoomScalePageLayoutView="0" workbookViewId="0" topLeftCell="B1">
      <selection activeCell="K43" sqref="B1:K43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18.8515625" style="0" customWidth="1"/>
    <col min="6" max="6" width="22.8515625" style="0" customWidth="1"/>
    <col min="7" max="7" width="26.8515625" style="0" customWidth="1"/>
    <col min="8" max="8" width="25.00390625" style="0" customWidth="1"/>
    <col min="9" max="9" width="21.7109375" style="0" customWidth="1"/>
    <col min="10" max="10" width="20.8515625" style="0" customWidth="1"/>
    <col min="11" max="11" width="20.57421875" style="0" customWidth="1"/>
  </cols>
  <sheetData>
    <row r="1" spans="1:11" ht="13.5" customHeight="1">
      <c r="A1" s="1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3.5" customHeight="1">
      <c r="A2" s="1"/>
      <c r="B2" s="200" t="s">
        <v>85</v>
      </c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7.25" customHeight="1">
      <c r="A3" s="1"/>
      <c r="K3" s="68" t="s">
        <v>62</v>
      </c>
    </row>
    <row r="4" spans="1:13" ht="25.5" customHeight="1">
      <c r="A4" s="1"/>
      <c r="B4" s="46" t="s">
        <v>77</v>
      </c>
      <c r="C4" s="251" t="s">
        <v>23</v>
      </c>
      <c r="D4" s="251"/>
      <c r="E4" s="251"/>
      <c r="F4" s="47" t="s">
        <v>78</v>
      </c>
      <c r="G4" s="47" t="s">
        <v>79</v>
      </c>
      <c r="H4" s="47" t="s">
        <v>80</v>
      </c>
      <c r="I4" s="47" t="s">
        <v>26</v>
      </c>
      <c r="J4" s="47" t="s">
        <v>81</v>
      </c>
      <c r="K4" s="48" t="s">
        <v>82</v>
      </c>
      <c r="L4" s="43"/>
      <c r="M4" s="43"/>
    </row>
    <row r="5" spans="1:11" ht="25.5" customHeight="1">
      <c r="A5" s="1"/>
      <c r="B5" s="49">
        <v>1</v>
      </c>
      <c r="C5" s="252">
        <v>2</v>
      </c>
      <c r="D5" s="253"/>
      <c r="E5" s="254"/>
      <c r="F5" s="48">
        <v>3</v>
      </c>
      <c r="G5" s="48">
        <v>4</v>
      </c>
      <c r="H5" s="48">
        <v>5</v>
      </c>
      <c r="I5" s="48" t="s">
        <v>83</v>
      </c>
      <c r="J5" s="48">
        <v>7</v>
      </c>
      <c r="K5" s="19" t="s">
        <v>84</v>
      </c>
    </row>
    <row r="6" spans="2:11" ht="13.5" customHeight="1">
      <c r="B6" s="50" t="s">
        <v>55</v>
      </c>
      <c r="C6" s="252" t="s">
        <v>86</v>
      </c>
      <c r="D6" s="253"/>
      <c r="E6" s="253"/>
      <c r="F6" s="51" t="s">
        <v>87</v>
      </c>
      <c r="G6" s="107"/>
      <c r="H6" s="107"/>
      <c r="I6" s="107"/>
      <c r="J6" s="51" t="s">
        <v>87</v>
      </c>
      <c r="K6" s="51" t="s">
        <v>87</v>
      </c>
    </row>
    <row r="7" spans="2:11" ht="13.5" customHeight="1">
      <c r="B7" s="45"/>
      <c r="C7" s="248" t="s">
        <v>88</v>
      </c>
      <c r="D7" s="248"/>
      <c r="E7" s="248"/>
      <c r="F7" s="51" t="s">
        <v>87</v>
      </c>
      <c r="G7" s="52"/>
      <c r="H7" s="52"/>
      <c r="I7" s="52"/>
      <c r="J7" s="51" t="s">
        <v>87</v>
      </c>
      <c r="K7" s="51" t="s">
        <v>87</v>
      </c>
    </row>
    <row r="8" spans="2:11" ht="20.25" customHeight="1">
      <c r="B8" s="45"/>
      <c r="C8" s="248" t="s">
        <v>89</v>
      </c>
      <c r="D8" s="248"/>
      <c r="E8" s="248"/>
      <c r="F8" s="51" t="s">
        <v>87</v>
      </c>
      <c r="G8" s="106"/>
      <c r="H8" s="106"/>
      <c r="I8" s="106"/>
      <c r="J8" s="51" t="s">
        <v>87</v>
      </c>
      <c r="K8" s="51" t="s">
        <v>87</v>
      </c>
    </row>
    <row r="9" spans="2:11" ht="13.5" customHeight="1">
      <c r="B9" s="45"/>
      <c r="C9" s="248" t="s">
        <v>90</v>
      </c>
      <c r="D9" s="248"/>
      <c r="E9" s="248"/>
      <c r="F9" s="51" t="s">
        <v>87</v>
      </c>
      <c r="G9" s="52"/>
      <c r="H9" s="52"/>
      <c r="I9" s="106"/>
      <c r="J9" s="51" t="s">
        <v>87</v>
      </c>
      <c r="K9" s="51" t="s">
        <v>87</v>
      </c>
    </row>
    <row r="10" spans="2:11" ht="13.5" customHeight="1">
      <c r="B10" s="45"/>
      <c r="C10" s="248" t="s">
        <v>91</v>
      </c>
      <c r="D10" s="248"/>
      <c r="E10" s="248"/>
      <c r="F10" s="51" t="s">
        <v>87</v>
      </c>
      <c r="G10" s="52"/>
      <c r="H10" s="52"/>
      <c r="I10" s="106"/>
      <c r="J10" s="51" t="s">
        <v>87</v>
      </c>
      <c r="K10" s="51" t="s">
        <v>87</v>
      </c>
    </row>
    <row r="11" spans="2:11" ht="18.75" customHeight="1">
      <c r="B11" s="249" t="s">
        <v>92</v>
      </c>
      <c r="C11" s="250"/>
      <c r="D11" s="250"/>
      <c r="E11" s="250"/>
      <c r="F11" s="250"/>
      <c r="G11" s="250"/>
      <c r="H11" s="250"/>
      <c r="I11" s="250"/>
      <c r="J11" s="250"/>
      <c r="K11" s="250"/>
    </row>
    <row r="12" spans="1:11" ht="13.5" customHeight="1">
      <c r="A12" s="1"/>
      <c r="B12" s="53">
        <v>2</v>
      </c>
      <c r="C12" s="201" t="s">
        <v>93</v>
      </c>
      <c r="D12" s="202"/>
      <c r="E12" s="202"/>
      <c r="F12" s="51" t="s">
        <v>87</v>
      </c>
      <c r="G12" s="51"/>
      <c r="H12" s="51"/>
      <c r="I12" s="51"/>
      <c r="J12" s="51" t="s">
        <v>87</v>
      </c>
      <c r="K12" s="51" t="s">
        <v>87</v>
      </c>
    </row>
    <row r="13" spans="1:11" ht="13.5" customHeight="1">
      <c r="A13" s="1"/>
      <c r="B13" s="249" t="s">
        <v>94</v>
      </c>
      <c r="C13" s="250"/>
      <c r="D13" s="250"/>
      <c r="E13" s="250"/>
      <c r="F13" s="250"/>
      <c r="G13" s="250"/>
      <c r="H13" s="250"/>
      <c r="I13" s="250"/>
      <c r="J13" s="250"/>
      <c r="K13" s="250"/>
    </row>
    <row r="14" spans="1:11" ht="13.5" customHeight="1">
      <c r="A14" s="1"/>
      <c r="B14" s="249" t="s">
        <v>95</v>
      </c>
      <c r="C14" s="250"/>
      <c r="D14" s="250"/>
      <c r="E14" s="250"/>
      <c r="F14" s="250"/>
      <c r="G14" s="250"/>
      <c r="H14" s="250"/>
      <c r="I14" s="250"/>
      <c r="J14" s="250"/>
      <c r="K14" s="250"/>
    </row>
    <row r="15" spans="1:11" ht="13.5" customHeight="1">
      <c r="A15" s="1"/>
      <c r="B15" s="54" t="s">
        <v>43</v>
      </c>
      <c r="C15" s="172" t="s">
        <v>96</v>
      </c>
      <c r="D15" s="173"/>
      <c r="E15" s="173"/>
      <c r="F15" s="55"/>
      <c r="G15" s="55"/>
      <c r="H15" s="55"/>
      <c r="I15" s="55"/>
      <c r="J15" s="55"/>
      <c r="K15" s="55"/>
    </row>
    <row r="16" spans="1:11" ht="13.5" customHeight="1">
      <c r="A16" s="1"/>
      <c r="B16" s="54"/>
      <c r="C16" s="172" t="s">
        <v>97</v>
      </c>
      <c r="D16" s="173"/>
      <c r="E16" s="173"/>
      <c r="F16" s="55"/>
      <c r="G16" s="55"/>
      <c r="H16" s="55"/>
      <c r="I16" s="55"/>
      <c r="J16" s="55"/>
      <c r="K16" s="55"/>
    </row>
    <row r="17" spans="1:11" ht="13.5" customHeight="1">
      <c r="A17" s="1"/>
      <c r="B17" s="249" t="s">
        <v>98</v>
      </c>
      <c r="C17" s="250"/>
      <c r="D17" s="250"/>
      <c r="E17" s="250"/>
      <c r="F17" s="250"/>
      <c r="G17" s="250"/>
      <c r="H17" s="250"/>
      <c r="I17" s="250"/>
      <c r="J17" s="250"/>
      <c r="K17" s="250"/>
    </row>
    <row r="18" spans="1:11" ht="18" customHeight="1">
      <c r="A18" s="1"/>
      <c r="B18" s="56" t="s">
        <v>49</v>
      </c>
      <c r="C18" s="255" t="s">
        <v>117</v>
      </c>
      <c r="D18" s="255"/>
      <c r="E18" s="172"/>
      <c r="F18" s="60"/>
      <c r="G18" s="60"/>
      <c r="H18" s="60"/>
      <c r="I18" s="60"/>
      <c r="J18" s="60"/>
      <c r="K18" s="60"/>
    </row>
    <row r="19" spans="1:11" ht="13.5" customHeight="1">
      <c r="A19" s="1"/>
      <c r="B19" s="56" t="s">
        <v>49</v>
      </c>
      <c r="C19" s="255" t="s">
        <v>118</v>
      </c>
      <c r="D19" s="255"/>
      <c r="E19" s="172"/>
      <c r="F19" s="60"/>
      <c r="G19" s="60"/>
      <c r="H19" s="60"/>
      <c r="I19" s="60"/>
      <c r="J19" s="60"/>
      <c r="K19" s="60"/>
    </row>
    <row r="20" spans="1:11" ht="13.5" customHeight="1">
      <c r="A20" s="1"/>
      <c r="B20" s="56"/>
      <c r="C20" s="255" t="s">
        <v>100</v>
      </c>
      <c r="D20" s="255"/>
      <c r="E20" s="172"/>
      <c r="F20" s="60"/>
      <c r="G20" s="60"/>
      <c r="H20" s="60"/>
      <c r="I20" s="60"/>
      <c r="J20" s="60"/>
      <c r="K20" s="60"/>
    </row>
    <row r="21" spans="1:11" ht="20.25" customHeight="1">
      <c r="A21" s="1"/>
      <c r="B21" s="56"/>
      <c r="C21" s="256" t="s">
        <v>99</v>
      </c>
      <c r="D21" s="257"/>
      <c r="E21" s="257"/>
      <c r="F21" s="60"/>
      <c r="G21" s="60"/>
      <c r="H21" s="60"/>
      <c r="I21" s="60"/>
      <c r="J21" s="60"/>
      <c r="K21" s="60"/>
    </row>
    <row r="22" spans="1:11" ht="13.5" customHeight="1">
      <c r="A22" s="1"/>
      <c r="B22" s="249" t="s">
        <v>101</v>
      </c>
      <c r="C22" s="250"/>
      <c r="D22" s="250"/>
      <c r="E22" s="250"/>
      <c r="F22" s="250"/>
      <c r="G22" s="250"/>
      <c r="H22" s="250"/>
      <c r="I22" s="250"/>
      <c r="J22" s="250"/>
      <c r="K22" s="250"/>
    </row>
    <row r="23" spans="1:11" ht="18" customHeight="1">
      <c r="A23" s="1"/>
      <c r="B23" s="56" t="s">
        <v>49</v>
      </c>
      <c r="C23" s="255" t="s">
        <v>117</v>
      </c>
      <c r="D23" s="255"/>
      <c r="E23" s="172"/>
      <c r="F23" s="60"/>
      <c r="G23" s="60"/>
      <c r="H23" s="60"/>
      <c r="I23" s="60"/>
      <c r="J23" s="60"/>
      <c r="K23" s="60"/>
    </row>
    <row r="24" spans="1:11" ht="20.25" customHeight="1">
      <c r="A24" s="1"/>
      <c r="B24" s="56" t="s">
        <v>49</v>
      </c>
      <c r="C24" s="255" t="s">
        <v>118</v>
      </c>
      <c r="D24" s="255"/>
      <c r="E24" s="172"/>
      <c r="F24" s="60"/>
      <c r="G24" s="60"/>
      <c r="H24" s="60"/>
      <c r="I24" s="60"/>
      <c r="J24" s="60"/>
      <c r="K24" s="60"/>
    </row>
    <row r="25" spans="1:11" ht="13.5" customHeight="1">
      <c r="A25" s="1"/>
      <c r="B25" s="56" t="s">
        <v>49</v>
      </c>
      <c r="C25" s="210" t="s">
        <v>100</v>
      </c>
      <c r="D25" s="210"/>
      <c r="E25" s="194"/>
      <c r="F25" s="60"/>
      <c r="G25" s="60"/>
      <c r="H25" s="60"/>
      <c r="I25" s="60"/>
      <c r="J25" s="60"/>
      <c r="K25" s="60"/>
    </row>
    <row r="26" spans="1:11" ht="13.5" customHeight="1">
      <c r="A26" s="1"/>
      <c r="B26" s="57" t="s">
        <v>42</v>
      </c>
      <c r="C26" s="220" t="s">
        <v>102</v>
      </c>
      <c r="D26" s="259"/>
      <c r="E26" s="260"/>
      <c r="F26" s="51" t="s">
        <v>87</v>
      </c>
      <c r="G26" s="51"/>
      <c r="H26" s="51"/>
      <c r="I26" s="51"/>
      <c r="J26" s="51" t="s">
        <v>87</v>
      </c>
      <c r="K26" s="51" t="s">
        <v>87</v>
      </c>
    </row>
    <row r="27" spans="2:11" ht="12.75">
      <c r="B27" s="58"/>
      <c r="C27" s="18"/>
      <c r="D27" s="58"/>
      <c r="E27" s="58"/>
      <c r="F27" s="58"/>
      <c r="G27" s="58"/>
      <c r="H27" s="58"/>
      <c r="I27" s="58"/>
      <c r="J27" s="58"/>
      <c r="K27" s="58"/>
    </row>
    <row r="28" spans="2:11" ht="12.75">
      <c r="B28" s="11" t="s">
        <v>103</v>
      </c>
      <c r="C28" s="11" t="s">
        <v>104</v>
      </c>
      <c r="D28" s="11"/>
      <c r="E28" s="11"/>
      <c r="F28" s="11"/>
      <c r="G28" s="58"/>
      <c r="H28" s="58"/>
      <c r="I28" s="58"/>
      <c r="J28" s="58"/>
      <c r="K28" s="58"/>
    </row>
    <row r="29" spans="2:11" ht="12.75">
      <c r="B29" s="11"/>
      <c r="C29" s="61" t="s">
        <v>130</v>
      </c>
      <c r="D29" s="11"/>
      <c r="E29" s="11"/>
      <c r="F29" s="11"/>
      <c r="G29" s="58"/>
      <c r="H29" s="58"/>
      <c r="I29" s="58"/>
      <c r="J29" s="58"/>
      <c r="K29" s="58"/>
    </row>
    <row r="30" spans="3:4" ht="12.75">
      <c r="C30" s="39"/>
      <c r="D30" s="11"/>
    </row>
    <row r="31" spans="2:11" ht="12.75">
      <c r="B31" s="11" t="s">
        <v>105</v>
      </c>
      <c r="C31" s="40" t="s">
        <v>106</v>
      </c>
      <c r="D31" s="38"/>
      <c r="E31" s="38"/>
      <c r="F31" s="38" t="s">
        <v>157</v>
      </c>
      <c r="G31" s="38"/>
      <c r="H31" s="38"/>
      <c r="I31" s="38"/>
      <c r="J31" s="38"/>
      <c r="K31" s="38"/>
    </row>
    <row r="32" spans="1:11" s="7" customFormat="1" ht="10.5" customHeight="1">
      <c r="A32" s="17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2:11" ht="13.5" customHeight="1">
      <c r="B33" s="110">
        <v>6</v>
      </c>
      <c r="C33" s="163" t="s">
        <v>107</v>
      </c>
      <c r="D33" s="163"/>
      <c r="E33" s="163"/>
      <c r="F33" s="163"/>
      <c r="G33" s="163"/>
      <c r="H33" s="163"/>
      <c r="I33" s="163"/>
      <c r="J33" s="163"/>
      <c r="K33" s="163"/>
    </row>
    <row r="34" spans="1:11" ht="30" customHeight="1">
      <c r="A34" s="1"/>
      <c r="B34" s="1"/>
      <c r="C34" s="160" t="s">
        <v>108</v>
      </c>
      <c r="D34" s="258"/>
      <c r="E34" s="258"/>
      <c r="F34" s="163" t="s">
        <v>128</v>
      </c>
      <c r="G34" s="161"/>
      <c r="H34" s="161"/>
      <c r="I34" s="161"/>
      <c r="J34" s="161"/>
      <c r="K34" s="161"/>
    </row>
    <row r="35" spans="1:11" ht="39.75" customHeight="1">
      <c r="A35" s="1"/>
      <c r="B35" s="1"/>
      <c r="C35" s="160" t="s">
        <v>109</v>
      </c>
      <c r="D35" s="258"/>
      <c r="E35" s="258"/>
      <c r="F35" s="163" t="s">
        <v>158</v>
      </c>
      <c r="G35" s="161"/>
      <c r="H35" s="161"/>
      <c r="I35" s="161"/>
      <c r="J35" s="161"/>
      <c r="K35" s="161"/>
    </row>
    <row r="36" spans="1:11" ht="24" customHeight="1">
      <c r="A36" s="1"/>
      <c r="B36" s="1"/>
      <c r="C36" s="160" t="s">
        <v>110</v>
      </c>
      <c r="D36" s="258"/>
      <c r="E36" s="258"/>
      <c r="F36" s="163" t="s">
        <v>129</v>
      </c>
      <c r="G36" s="161"/>
      <c r="H36" s="161"/>
      <c r="I36" s="161"/>
      <c r="J36" s="161"/>
      <c r="K36" s="161"/>
    </row>
    <row r="37" spans="1:11" ht="30" customHeight="1">
      <c r="A37" s="1"/>
      <c r="B37" s="1"/>
      <c r="C37" s="160" t="s">
        <v>111</v>
      </c>
      <c r="D37" s="258"/>
      <c r="E37" s="258"/>
      <c r="F37" s="163" t="s">
        <v>150</v>
      </c>
      <c r="G37" s="161"/>
      <c r="H37" s="161"/>
      <c r="I37" s="161"/>
      <c r="J37" s="161"/>
      <c r="K37" s="161"/>
    </row>
    <row r="38" spans="1:11" ht="14.25" customHeight="1">
      <c r="A38" s="1"/>
      <c r="B38" s="1"/>
      <c r="C38" s="162"/>
      <c r="D38" s="162"/>
      <c r="E38" s="162"/>
      <c r="F38" s="16"/>
      <c r="G38" s="16"/>
      <c r="H38" s="16"/>
      <c r="I38" s="16"/>
      <c r="J38" s="16"/>
      <c r="K38" s="16"/>
    </row>
    <row r="39" spans="1:11" ht="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3:11" ht="15">
      <c r="C40" s="171"/>
      <c r="D40" s="171"/>
      <c r="E40" s="171"/>
      <c r="F40" s="171"/>
      <c r="G40" s="1"/>
      <c r="H40" s="1"/>
      <c r="I40" s="1"/>
      <c r="J40" s="1"/>
      <c r="K40" s="1"/>
    </row>
    <row r="41" spans="3:11" ht="25.5" customHeight="1">
      <c r="C41" s="261" t="s">
        <v>148</v>
      </c>
      <c r="D41" s="261"/>
      <c r="E41" s="261"/>
      <c r="F41" s="261"/>
      <c r="G41" s="4"/>
      <c r="H41" s="1"/>
      <c r="I41" s="246" t="s">
        <v>149</v>
      </c>
      <c r="J41" s="246"/>
      <c r="K41" s="246"/>
    </row>
    <row r="42" spans="3:11" ht="12.75">
      <c r="C42" s="1"/>
      <c r="D42" s="1"/>
      <c r="E42" s="1"/>
      <c r="F42" s="1"/>
      <c r="G42" s="3" t="s">
        <v>0</v>
      </c>
      <c r="H42" s="1"/>
      <c r="I42" s="247" t="s">
        <v>1</v>
      </c>
      <c r="J42" s="247"/>
      <c r="K42" s="109"/>
    </row>
    <row r="44" spans="3:11" ht="12.75">
      <c r="C44" s="42"/>
      <c r="D44" s="42"/>
      <c r="E44" s="42"/>
      <c r="F44" s="42"/>
      <c r="G44" s="42"/>
      <c r="H44" s="42"/>
      <c r="I44" s="42"/>
      <c r="J44" s="42"/>
      <c r="K44" s="42"/>
    </row>
    <row r="45" spans="3:11" ht="12.75">
      <c r="C45" s="42"/>
      <c r="D45" s="42"/>
      <c r="E45" s="42"/>
      <c r="F45" s="42"/>
      <c r="G45" s="42"/>
      <c r="H45" s="42"/>
      <c r="I45" s="42"/>
      <c r="J45" s="42"/>
      <c r="K45" s="42"/>
    </row>
    <row r="46" spans="3:11" ht="12.75">
      <c r="C46" s="42"/>
      <c r="D46" s="42"/>
      <c r="E46" s="42"/>
      <c r="F46" s="42"/>
      <c r="G46" s="42"/>
      <c r="H46" s="42"/>
      <c r="I46" s="42"/>
      <c r="J46" s="42"/>
      <c r="K46" s="42"/>
    </row>
  </sheetData>
  <sheetProtection/>
  <mergeCells count="39">
    <mergeCell ref="B11:K11"/>
    <mergeCell ref="C18:E18"/>
    <mergeCell ref="C20:E20"/>
    <mergeCell ref="B22:K22"/>
    <mergeCell ref="C26:E26"/>
    <mergeCell ref="C41:F41"/>
    <mergeCell ref="C32:K32"/>
    <mergeCell ref="C33:K33"/>
    <mergeCell ref="C36:E36"/>
    <mergeCell ref="F36:K36"/>
    <mergeCell ref="C19:E19"/>
    <mergeCell ref="C21:E21"/>
    <mergeCell ref="F35:K35"/>
    <mergeCell ref="C35:E35"/>
    <mergeCell ref="C37:E37"/>
    <mergeCell ref="C38:E38"/>
    <mergeCell ref="C34:E34"/>
    <mergeCell ref="F34:K34"/>
    <mergeCell ref="C23:E23"/>
    <mergeCell ref="B2:K2"/>
    <mergeCell ref="C4:E4"/>
    <mergeCell ref="C5:E5"/>
    <mergeCell ref="C24:E24"/>
    <mergeCell ref="C25:E25"/>
    <mergeCell ref="C6:E6"/>
    <mergeCell ref="C7:E7"/>
    <mergeCell ref="C15:E15"/>
    <mergeCell ref="C12:E12"/>
    <mergeCell ref="C16:E16"/>
    <mergeCell ref="I41:K41"/>
    <mergeCell ref="I42:J42"/>
    <mergeCell ref="C8:E8"/>
    <mergeCell ref="C9:E9"/>
    <mergeCell ref="C10:E10"/>
    <mergeCell ref="B13:K13"/>
    <mergeCell ref="B14:K14"/>
    <mergeCell ref="B17:K17"/>
    <mergeCell ref="F37:K37"/>
    <mergeCell ref="C40:F40"/>
  </mergeCells>
  <printOptions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04l408sy</cp:lastModifiedBy>
  <cp:lastPrinted>2020-02-13T07:17:26Z</cp:lastPrinted>
  <dcterms:created xsi:type="dcterms:W3CDTF">2019-01-09T14:21:23Z</dcterms:created>
  <dcterms:modified xsi:type="dcterms:W3CDTF">2020-02-19T07:01:30Z</dcterms:modified>
  <cp:category/>
  <cp:version/>
  <cp:contentType/>
  <cp:contentStatus/>
</cp:coreProperties>
</file>